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Gilliford\Desktop\Website content\"/>
    </mc:Choice>
  </mc:AlternateContent>
  <xr:revisionPtr revIDLastSave="0" documentId="8_{8514AEDD-785E-489A-AC26-58BA3BD293C1}" xr6:coauthVersionLast="46" xr6:coauthVersionMax="46" xr10:uidLastSave="{00000000-0000-0000-0000-000000000000}"/>
  <bookViews>
    <workbookView xWindow="-120" yWindow="-120" windowWidth="29040" windowHeight="15840" tabRatio="1000" firstSheet="86" activeTab="97" xr2:uid="{00000000-000D-0000-FFFF-FFFF00000000}"/>
  </bookViews>
  <sheets>
    <sheet name="Yearly Record" sheetId="1" r:id="rId1"/>
    <sheet name="July 2012" sheetId="2" r:id="rId2"/>
    <sheet name="August 2012" sheetId="3" r:id="rId3"/>
    <sheet name="Sept 2012" sheetId="4" r:id="rId4"/>
    <sheet name="Oct 2012" sheetId="5" r:id="rId5"/>
    <sheet name="Nov 2012" sheetId="6" r:id="rId6"/>
    <sheet name="Dec 2012" sheetId="7" r:id="rId7"/>
    <sheet name="Jan 2013" sheetId="8" r:id="rId8"/>
    <sheet name="Feb 2013" sheetId="9" r:id="rId9"/>
    <sheet name="Mar 2013" sheetId="10" r:id="rId10"/>
    <sheet name="Apr 2013" sheetId="11" r:id="rId11"/>
    <sheet name="May 2013" sheetId="12" r:id="rId12"/>
    <sheet name="Jun 2013" sheetId="13" r:id="rId13"/>
    <sheet name="Jul 13" sheetId="14" r:id="rId14"/>
    <sheet name="Aug 13" sheetId="15" r:id="rId15"/>
    <sheet name="Sept 13" sheetId="16" r:id="rId16"/>
    <sheet name="Oct 13" sheetId="17" r:id="rId17"/>
    <sheet name="Nov 13" sheetId="18" r:id="rId18"/>
    <sheet name="Dec 13" sheetId="19" r:id="rId19"/>
    <sheet name="Jan 14" sheetId="20" r:id="rId20"/>
    <sheet name="Feb 14" sheetId="21" r:id="rId21"/>
    <sheet name="Mar 14" sheetId="22" r:id="rId22"/>
    <sheet name="Apr 14" sheetId="23" r:id="rId23"/>
    <sheet name="May 14" sheetId="24" r:id="rId24"/>
    <sheet name="June 14" sheetId="25" r:id="rId25"/>
    <sheet name="July 14" sheetId="26" r:id="rId26"/>
    <sheet name="Aug 14" sheetId="27" r:id="rId27"/>
    <sheet name="Sep 14" sheetId="28" r:id="rId28"/>
    <sheet name="Oct 14" sheetId="29" r:id="rId29"/>
    <sheet name="Nov 14" sheetId="30" r:id="rId30"/>
    <sheet name="Dec 14" sheetId="31" r:id="rId31"/>
    <sheet name="Jan 15" sheetId="32" r:id="rId32"/>
    <sheet name="Feb 15" sheetId="33" r:id="rId33"/>
    <sheet name="Mar 15" sheetId="34" r:id="rId34"/>
    <sheet name="April 15" sheetId="35" r:id="rId35"/>
    <sheet name="May 15" sheetId="36" r:id="rId36"/>
    <sheet name="Jun 15" sheetId="37" r:id="rId37"/>
    <sheet name="July 15" sheetId="38" r:id="rId38"/>
    <sheet name="Aug 15" sheetId="39" r:id="rId39"/>
    <sheet name="Sept 15" sheetId="40" r:id="rId40"/>
    <sheet name="Oct 15" sheetId="41" r:id="rId41"/>
    <sheet name="Nov15" sheetId="42" r:id="rId42"/>
    <sheet name="Dec15" sheetId="43" r:id="rId43"/>
    <sheet name="Jan16" sheetId="44" r:id="rId44"/>
    <sheet name="Feb16" sheetId="45" r:id="rId45"/>
    <sheet name="Mar 16" sheetId="46" r:id="rId46"/>
    <sheet name="April16" sheetId="47" r:id="rId47"/>
    <sheet name="May 16" sheetId="48" r:id="rId48"/>
    <sheet name="June 16" sheetId="49" r:id="rId49"/>
    <sheet name="July 16" sheetId="50" r:id="rId50"/>
    <sheet name="Aug 16" sheetId="51" r:id="rId51"/>
    <sheet name="Sep 16" sheetId="52" r:id="rId52"/>
    <sheet name="Oct 16" sheetId="53" r:id="rId53"/>
    <sheet name="Nov 2016" sheetId="54" r:id="rId54"/>
    <sheet name="dec16" sheetId="55" r:id="rId55"/>
    <sheet name="jan17" sheetId="56" r:id="rId56"/>
    <sheet name="February 2017" sheetId="59" r:id="rId57"/>
    <sheet name="March 2017" sheetId="58" r:id="rId58"/>
    <sheet name="April 2017" sheetId="57" r:id="rId59"/>
    <sheet name="May 17" sheetId="60" r:id="rId60"/>
    <sheet name="June 2017" sheetId="61" r:id="rId61"/>
    <sheet name="July 2017" sheetId="62" r:id="rId62"/>
    <sheet name="August 2017" sheetId="63" r:id="rId63"/>
    <sheet name="September 2017" sheetId="64" r:id="rId64"/>
    <sheet name="October 2017" sheetId="65" r:id="rId65"/>
    <sheet name="November 2017" sheetId="66" r:id="rId66"/>
    <sheet name="December 2017" sheetId="67" r:id="rId67"/>
    <sheet name="January 2018" sheetId="80" r:id="rId68"/>
    <sheet name="February 2018" sheetId="83" r:id="rId69"/>
    <sheet name="March 2018" sheetId="68" r:id="rId70"/>
    <sheet name="April 2018" sheetId="69" r:id="rId71"/>
    <sheet name="May2018" sheetId="70" r:id="rId72"/>
    <sheet name="June 2018" sheetId="71" r:id="rId73"/>
    <sheet name="July 2018" sheetId="72" r:id="rId74"/>
    <sheet name="August 2018" sheetId="73" r:id="rId75"/>
    <sheet name="September 2018" sheetId="74" r:id="rId76"/>
    <sheet name="October 2018" sheetId="75" r:id="rId77"/>
    <sheet name="November 2018" sheetId="76" r:id="rId78"/>
    <sheet name="December 2018" sheetId="77" r:id="rId79"/>
    <sheet name="January 2019" sheetId="78" r:id="rId80"/>
    <sheet name="February 2019" sheetId="84" r:id="rId81"/>
    <sheet name="March 2019" sheetId="86" r:id="rId82"/>
    <sheet name="April 2019" sheetId="87" r:id="rId83"/>
    <sheet name="May 2019" sheetId="88" r:id="rId84"/>
    <sheet name="June 2019" sheetId="89" r:id="rId85"/>
    <sheet name="July 2019" sheetId="91" r:id="rId86"/>
    <sheet name="August 2019" sheetId="90" r:id="rId87"/>
    <sheet name="September 2019" sheetId="92" r:id="rId88"/>
    <sheet name="October 2019" sheetId="93" r:id="rId89"/>
    <sheet name="November 2019" sheetId="95" r:id="rId90"/>
    <sheet name="December 2019" sheetId="96" r:id="rId91"/>
    <sheet name="2018-19 summary" sheetId="94" r:id="rId92"/>
    <sheet name="January 2020" sheetId="97" r:id="rId93"/>
    <sheet name="February 2020" sheetId="98" r:id="rId94"/>
    <sheet name="March 2020" sheetId="99" r:id="rId95"/>
    <sheet name="April 2020" sheetId="100" r:id="rId96"/>
    <sheet name="monthly template" sheetId="81" r:id="rId97"/>
    <sheet name="May 2020" sheetId="101" r:id="rId98"/>
  </sheets>
  <definedNames>
    <definedName name="_xlnm.Print_Area" localSheetId="84">'June 2019'!$A$1:$E$33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01" l="1"/>
  <c r="D34" i="101"/>
  <c r="C34" i="101"/>
  <c r="B34" i="101"/>
  <c r="E33" i="101"/>
  <c r="D33" i="101"/>
  <c r="C33" i="101"/>
  <c r="B33" i="101"/>
  <c r="E34" i="100" l="1"/>
  <c r="D34" i="100"/>
  <c r="C34" i="100"/>
  <c r="B34" i="100"/>
  <c r="E33" i="100"/>
  <c r="D33" i="100"/>
  <c r="C33" i="100"/>
  <c r="B33" i="100"/>
  <c r="E34" i="99" l="1"/>
  <c r="D34" i="99"/>
  <c r="C34" i="99"/>
  <c r="B34" i="99"/>
  <c r="E33" i="99"/>
  <c r="D33" i="99"/>
  <c r="C33" i="99"/>
  <c r="B33" i="99"/>
  <c r="Y15" i="1" l="1"/>
  <c r="Z15" i="1"/>
  <c r="AA15" i="1"/>
  <c r="Y31" i="1"/>
  <c r="Z31" i="1"/>
  <c r="AA31" i="1"/>
  <c r="AA63" i="1"/>
  <c r="AA64" i="1" s="1"/>
  <c r="AA47" i="1"/>
  <c r="Y47" i="1"/>
  <c r="Z47" i="1"/>
  <c r="Y64" i="1"/>
  <c r="Q47" i="1"/>
  <c r="R47" i="1"/>
  <c r="S47" i="1"/>
  <c r="T47" i="1"/>
  <c r="U47" i="1"/>
  <c r="Q31" i="1"/>
  <c r="S31" i="1"/>
  <c r="T31" i="1"/>
  <c r="U31" i="1"/>
  <c r="Q15" i="1"/>
  <c r="R15" i="1"/>
  <c r="S15" i="1"/>
  <c r="T15" i="1"/>
  <c r="U15" i="1"/>
  <c r="R23" i="1"/>
  <c r="R31" i="1" s="1"/>
  <c r="E34" i="98"/>
  <c r="D34" i="98"/>
  <c r="C34" i="98"/>
  <c r="B34" i="98"/>
  <c r="E33" i="98"/>
  <c r="D33" i="98"/>
  <c r="C33" i="98"/>
  <c r="B33" i="98"/>
  <c r="E34" i="97"/>
  <c r="D34" i="97"/>
  <c r="C34" i="97"/>
  <c r="B34" i="97"/>
  <c r="E33" i="97"/>
  <c r="D33" i="97"/>
  <c r="C33" i="97"/>
  <c r="B33" i="97"/>
  <c r="E34" i="96"/>
  <c r="D34" i="96"/>
  <c r="C34" i="96"/>
  <c r="B34" i="96"/>
  <c r="E33" i="96"/>
  <c r="D33" i="96"/>
  <c r="C33" i="96"/>
  <c r="B33" i="96"/>
  <c r="Z63" i="1"/>
  <c r="Z64" i="1" s="1"/>
  <c r="Z67" i="1"/>
  <c r="E34" i="95"/>
  <c r="D34" i="95"/>
  <c r="C34" i="95"/>
  <c r="B34" i="95"/>
  <c r="E33" i="95"/>
  <c r="D33" i="95"/>
  <c r="C33" i="95"/>
  <c r="B33" i="95"/>
  <c r="E12" i="94"/>
  <c r="E11" i="94"/>
  <c r="E7" i="94"/>
  <c r="E3" i="94"/>
  <c r="D34" i="78"/>
  <c r="C34" i="78"/>
  <c r="B34" i="78"/>
  <c r="E34" i="93"/>
  <c r="D34" i="93"/>
  <c r="C34" i="93"/>
  <c r="B34" i="93"/>
  <c r="E33" i="93"/>
  <c r="D33" i="93"/>
  <c r="C33" i="93"/>
  <c r="B33" i="93"/>
  <c r="E34" i="92"/>
  <c r="D34" i="92"/>
  <c r="C34" i="92"/>
  <c r="B34" i="92"/>
  <c r="E33" i="92"/>
  <c r="D33" i="92"/>
  <c r="C33" i="92"/>
  <c r="B33" i="92"/>
  <c r="E34" i="90"/>
  <c r="D34" i="90"/>
  <c r="C34" i="90"/>
  <c r="B34" i="90"/>
  <c r="E33" i="90"/>
  <c r="E10" i="94" s="1"/>
  <c r="D33" i="90"/>
  <c r="C33" i="90"/>
  <c r="B33" i="90"/>
  <c r="E34" i="91"/>
  <c r="D34" i="91"/>
  <c r="C34" i="91"/>
  <c r="B34" i="91"/>
  <c r="E33" i="91"/>
  <c r="E9" i="94" s="1"/>
  <c r="D33" i="91"/>
  <c r="C33" i="91"/>
  <c r="B33" i="91"/>
  <c r="E33" i="89"/>
  <c r="D33" i="89"/>
  <c r="C33" i="89"/>
  <c r="B33" i="89"/>
  <c r="E32" i="89"/>
  <c r="E8" i="94" s="1"/>
  <c r="D32" i="89"/>
  <c r="C32" i="89"/>
  <c r="B32" i="89"/>
  <c r="E34" i="88"/>
  <c r="D34" i="88"/>
  <c r="C34" i="88"/>
  <c r="B34" i="88"/>
  <c r="E33" i="88"/>
  <c r="D33" i="88"/>
  <c r="C33" i="88"/>
  <c r="B33" i="88"/>
  <c r="E33" i="87"/>
  <c r="D33" i="87"/>
  <c r="C33" i="87"/>
  <c r="B33" i="87"/>
  <c r="E32" i="87"/>
  <c r="E6" i="94" s="1"/>
  <c r="D32" i="87"/>
  <c r="C32" i="87"/>
  <c r="B32" i="87"/>
  <c r="E34" i="86"/>
  <c r="D34" i="86"/>
  <c r="C34" i="86"/>
  <c r="B34" i="86"/>
  <c r="E33" i="86"/>
  <c r="E5" i="94" s="1"/>
  <c r="D33" i="86"/>
  <c r="C33" i="86"/>
  <c r="B33" i="86"/>
  <c r="E34" i="78"/>
  <c r="B31" i="84"/>
  <c r="E31" i="84"/>
  <c r="D31" i="84"/>
  <c r="C31" i="84"/>
  <c r="E30" i="84"/>
  <c r="E4" i="94" s="1"/>
  <c r="D30" i="84"/>
  <c r="C30" i="84"/>
  <c r="B30" i="84"/>
  <c r="X15" i="1"/>
  <c r="X31" i="1"/>
  <c r="X47" i="1"/>
  <c r="X63" i="1"/>
  <c r="X64" i="1" s="1"/>
  <c r="E34" i="81"/>
  <c r="D34" i="81"/>
  <c r="C34" i="81"/>
  <c r="B34" i="81"/>
  <c r="E33" i="81"/>
  <c r="D33" i="81"/>
  <c r="C33" i="81"/>
  <c r="B33" i="81"/>
  <c r="C34" i="77"/>
  <c r="D34" i="77"/>
  <c r="E34" i="77"/>
  <c r="B34" i="77"/>
  <c r="C33" i="77"/>
  <c r="D33" i="77"/>
  <c r="E33" i="77"/>
  <c r="E2" i="94" s="1"/>
  <c r="B33" i="77"/>
  <c r="C35" i="76"/>
  <c r="D35" i="76"/>
  <c r="E35" i="76"/>
  <c r="B35" i="76"/>
  <c r="C34" i="76"/>
  <c r="D34" i="76"/>
  <c r="E34" i="76"/>
  <c r="B34" i="76"/>
  <c r="C36" i="75"/>
  <c r="D36" i="75"/>
  <c r="E36" i="75"/>
  <c r="B36" i="75"/>
  <c r="C35" i="75"/>
  <c r="D35" i="75"/>
  <c r="E35" i="75"/>
  <c r="B35" i="75"/>
  <c r="E35" i="74"/>
  <c r="D35" i="74"/>
  <c r="C35" i="74"/>
  <c r="B35" i="74"/>
  <c r="B35" i="73"/>
  <c r="B34" i="74"/>
  <c r="D35" i="73"/>
  <c r="E35" i="73"/>
  <c r="C35" i="73"/>
  <c r="C34" i="73"/>
  <c r="D34" i="73"/>
  <c r="E34" i="73"/>
  <c r="B34" i="73"/>
  <c r="C35" i="72"/>
  <c r="D35" i="72"/>
  <c r="E35" i="72"/>
  <c r="B35" i="72"/>
  <c r="C34" i="72"/>
  <c r="D34" i="72"/>
  <c r="E34" i="72"/>
  <c r="B34" i="72"/>
  <c r="C34" i="71"/>
  <c r="D34" i="71"/>
  <c r="E34" i="71"/>
  <c r="C33" i="71"/>
  <c r="D33" i="71"/>
  <c r="E33" i="71"/>
  <c r="C34" i="70"/>
  <c r="D34" i="70"/>
  <c r="E34" i="70"/>
  <c r="B34" i="70"/>
  <c r="C33" i="70"/>
  <c r="D33" i="70"/>
  <c r="E33" i="70"/>
  <c r="B33" i="70"/>
  <c r="C34" i="69"/>
  <c r="D34" i="69"/>
  <c r="E34" i="69"/>
  <c r="B34" i="69"/>
  <c r="C33" i="69"/>
  <c r="D33" i="69"/>
  <c r="E33" i="69"/>
  <c r="B33" i="69"/>
  <c r="C34" i="68"/>
  <c r="D34" i="68"/>
  <c r="E34" i="68"/>
  <c r="B34" i="68"/>
  <c r="C33" i="68"/>
  <c r="D33" i="68"/>
  <c r="E33" i="68"/>
  <c r="B33" i="68"/>
  <c r="E34" i="83"/>
  <c r="D34" i="83"/>
  <c r="C34" i="83"/>
  <c r="B34" i="83"/>
  <c r="E33" i="83"/>
  <c r="D33" i="83"/>
  <c r="C33" i="83"/>
  <c r="B33" i="83"/>
  <c r="E34" i="80"/>
  <c r="D34" i="80"/>
  <c r="C34" i="80"/>
  <c r="B34" i="80"/>
  <c r="E33" i="80"/>
  <c r="D33" i="80"/>
  <c r="C33" i="80"/>
  <c r="B33" i="80"/>
  <c r="D35" i="78"/>
  <c r="C35" i="78"/>
  <c r="B35" i="78"/>
  <c r="B26" i="71"/>
  <c r="B34" i="71" s="1"/>
  <c r="C34" i="74"/>
  <c r="E34" i="74"/>
  <c r="W47" i="1"/>
  <c r="V47" i="1"/>
  <c r="V31" i="1"/>
  <c r="V15" i="1"/>
  <c r="W31" i="1"/>
  <c r="W15" i="1"/>
  <c r="W63" i="1"/>
  <c r="W64" i="1" s="1"/>
  <c r="D35" i="67"/>
  <c r="C35" i="67"/>
  <c r="B35" i="67"/>
  <c r="E34" i="67"/>
  <c r="C34" i="67"/>
  <c r="B34" i="67"/>
  <c r="D35" i="66"/>
  <c r="C35" i="66"/>
  <c r="B35" i="66"/>
  <c r="E34" i="66"/>
  <c r="C34" i="66"/>
  <c r="B34" i="66"/>
  <c r="D35" i="65"/>
  <c r="C35" i="65"/>
  <c r="B35" i="65"/>
  <c r="E34" i="65"/>
  <c r="C34" i="65"/>
  <c r="B34" i="65"/>
  <c r="D35" i="64"/>
  <c r="C35" i="64"/>
  <c r="B35" i="64"/>
  <c r="E34" i="64"/>
  <c r="C34" i="64"/>
  <c r="B34" i="64"/>
  <c r="D35" i="63"/>
  <c r="C35" i="63"/>
  <c r="B35" i="63"/>
  <c r="E34" i="63"/>
  <c r="C34" i="63"/>
  <c r="B34" i="63"/>
  <c r="D35" i="57"/>
  <c r="C35" i="57"/>
  <c r="B35" i="57"/>
  <c r="D35" i="58"/>
  <c r="C35" i="58"/>
  <c r="B35" i="58"/>
  <c r="E34" i="58"/>
  <c r="C34" i="58"/>
  <c r="B34" i="58"/>
  <c r="D35" i="59"/>
  <c r="C35" i="59"/>
  <c r="B35" i="59"/>
  <c r="E34" i="59"/>
  <c r="C34" i="59"/>
  <c r="B34" i="59"/>
  <c r="D35" i="62"/>
  <c r="C35" i="62"/>
  <c r="B35" i="62"/>
  <c r="E34" i="62"/>
  <c r="C34" i="62"/>
  <c r="B34" i="62"/>
  <c r="D35" i="61"/>
  <c r="C35" i="61"/>
  <c r="B35" i="61"/>
  <c r="E34" i="61"/>
  <c r="C34" i="61"/>
  <c r="B34" i="61"/>
  <c r="D35" i="60"/>
  <c r="C35" i="60"/>
  <c r="B35" i="60"/>
  <c r="E34" i="60"/>
  <c r="C34" i="60"/>
  <c r="B34" i="60"/>
  <c r="E34" i="56"/>
  <c r="D35" i="56"/>
  <c r="C35" i="56"/>
  <c r="B35" i="56"/>
  <c r="C34" i="56"/>
  <c r="B34" i="56"/>
  <c r="V63" i="1"/>
  <c r="V64" i="1" s="1"/>
  <c r="D35" i="55"/>
  <c r="C35" i="55"/>
  <c r="B35" i="55"/>
  <c r="E34" i="55"/>
  <c r="D34" i="55"/>
  <c r="C34" i="55"/>
  <c r="B34" i="55"/>
  <c r="D35" i="54"/>
  <c r="C35" i="54"/>
  <c r="B35" i="54"/>
  <c r="E34" i="54"/>
  <c r="D34" i="54"/>
  <c r="C34" i="54"/>
  <c r="B34" i="54"/>
  <c r="E34" i="53"/>
  <c r="E35" i="53"/>
  <c r="D34" i="53"/>
  <c r="D35" i="53"/>
  <c r="C34" i="53"/>
  <c r="C35" i="53"/>
  <c r="B34" i="53"/>
  <c r="B35" i="53"/>
  <c r="E35" i="52"/>
  <c r="D35" i="52"/>
  <c r="C35" i="52"/>
  <c r="B35" i="52"/>
  <c r="E34" i="52"/>
  <c r="D34" i="52"/>
  <c r="C34" i="52"/>
  <c r="B34" i="52"/>
  <c r="E35" i="51"/>
  <c r="D35" i="51"/>
  <c r="C35" i="51"/>
  <c r="B35" i="51"/>
  <c r="E34" i="51"/>
  <c r="D34" i="51"/>
  <c r="C34" i="51"/>
  <c r="B34" i="51"/>
  <c r="E35" i="50"/>
  <c r="D35" i="50"/>
  <c r="C35" i="50"/>
  <c r="B35" i="50"/>
  <c r="E34" i="50"/>
  <c r="D34" i="50"/>
  <c r="C34" i="50"/>
  <c r="B34" i="50"/>
  <c r="E35" i="49"/>
  <c r="D35" i="49"/>
  <c r="C35" i="49"/>
  <c r="B35" i="49"/>
  <c r="E34" i="49"/>
  <c r="D34" i="49"/>
  <c r="C34" i="49"/>
  <c r="B34" i="49"/>
  <c r="E34" i="48"/>
  <c r="E35" i="48"/>
  <c r="D34" i="48"/>
  <c r="D35" i="48"/>
  <c r="C34" i="48"/>
  <c r="C35" i="48"/>
  <c r="B34" i="48"/>
  <c r="B35" i="48"/>
  <c r="B34" i="47"/>
  <c r="B35" i="47"/>
  <c r="E35" i="47"/>
  <c r="D35" i="47"/>
  <c r="C35" i="47"/>
  <c r="E34" i="47"/>
  <c r="D34" i="47"/>
  <c r="C34" i="47"/>
  <c r="E35" i="46"/>
  <c r="D35" i="46"/>
  <c r="C35" i="46"/>
  <c r="B35" i="46"/>
  <c r="E34" i="46"/>
  <c r="D34" i="46"/>
  <c r="C34" i="46"/>
  <c r="B34" i="46"/>
  <c r="E34" i="45"/>
  <c r="D34" i="45"/>
  <c r="C34" i="45"/>
  <c r="B34" i="45"/>
  <c r="E33" i="45"/>
  <c r="D33" i="45"/>
  <c r="C33" i="45"/>
  <c r="B33" i="45"/>
  <c r="E35" i="44"/>
  <c r="D35" i="44"/>
  <c r="C35" i="44"/>
  <c r="B35" i="44"/>
  <c r="E34" i="44"/>
  <c r="D34" i="44"/>
  <c r="C34" i="44"/>
  <c r="B34" i="43"/>
  <c r="B34" i="44"/>
  <c r="U63" i="1"/>
  <c r="U64" i="1" s="1"/>
  <c r="E34" i="43"/>
  <c r="E35" i="43"/>
  <c r="D34" i="43"/>
  <c r="D35" i="43"/>
  <c r="C34" i="43"/>
  <c r="C35" i="43"/>
  <c r="B35" i="43"/>
  <c r="E34" i="42"/>
  <c r="E35" i="42"/>
  <c r="D34" i="42"/>
  <c r="D35" i="42"/>
  <c r="C34" i="42"/>
  <c r="C35" i="42"/>
  <c r="B34" i="42"/>
  <c r="B35" i="42"/>
  <c r="B34" i="41"/>
  <c r="C34" i="41"/>
  <c r="D34" i="41"/>
  <c r="E34" i="41"/>
  <c r="E35" i="38"/>
  <c r="C35" i="38"/>
  <c r="B35" i="38"/>
  <c r="D35" i="38"/>
  <c r="D35" i="37"/>
  <c r="C35" i="37"/>
  <c r="B35" i="37"/>
  <c r="E36" i="36"/>
  <c r="E37" i="36"/>
  <c r="D36" i="36"/>
  <c r="D37" i="36"/>
  <c r="C36" i="36"/>
  <c r="C37" i="36" s="1"/>
  <c r="B36" i="36"/>
  <c r="B37" i="36"/>
  <c r="E35" i="35"/>
  <c r="E36" i="35" s="1"/>
  <c r="D35" i="35"/>
  <c r="D36" i="35"/>
  <c r="C35" i="35"/>
  <c r="C36" i="35" s="1"/>
  <c r="B35" i="35"/>
  <c r="B36" i="35"/>
  <c r="E34" i="33"/>
  <c r="E35" i="33" s="1"/>
  <c r="D34" i="33"/>
  <c r="D35" i="33"/>
  <c r="C34" i="33"/>
  <c r="C35" i="33" s="1"/>
  <c r="B34" i="33"/>
  <c r="B35" i="33"/>
  <c r="E37" i="34"/>
  <c r="E38" i="34" s="1"/>
  <c r="D37" i="34"/>
  <c r="D38" i="34"/>
  <c r="C37" i="34"/>
  <c r="C38" i="34" s="1"/>
  <c r="B37" i="34"/>
  <c r="B38" i="34"/>
  <c r="E37" i="32"/>
  <c r="E38" i="32" s="1"/>
  <c r="D37" i="32"/>
  <c r="D38" i="32"/>
  <c r="C37" i="32"/>
  <c r="C38" i="32" s="1"/>
  <c r="B37" i="32"/>
  <c r="B38" i="32"/>
  <c r="T63" i="1"/>
  <c r="T64" i="1" s="1"/>
  <c r="E37" i="31"/>
  <c r="E38" i="31"/>
  <c r="D37" i="31"/>
  <c r="D38" i="31" s="1"/>
  <c r="C37" i="31"/>
  <c r="C38" i="31"/>
  <c r="B37" i="31"/>
  <c r="B38" i="31" s="1"/>
  <c r="E36" i="30"/>
  <c r="E37" i="30"/>
  <c r="D36" i="30"/>
  <c r="D37" i="30" s="1"/>
  <c r="C36" i="30"/>
  <c r="C37" i="30"/>
  <c r="B36" i="30"/>
  <c r="B37" i="30" s="1"/>
  <c r="E37" i="29"/>
  <c r="E38" i="29" s="1"/>
  <c r="D37" i="29"/>
  <c r="D38" i="29" s="1"/>
  <c r="C37" i="29"/>
  <c r="C38" i="29" s="1"/>
  <c r="B37" i="29"/>
  <c r="B38" i="29" s="1"/>
  <c r="B37" i="25"/>
  <c r="B38" i="25" s="1"/>
  <c r="E37" i="28"/>
  <c r="E38" i="28" s="1"/>
  <c r="D37" i="28"/>
  <c r="D38" i="28" s="1"/>
  <c r="C37" i="28"/>
  <c r="C38" i="28" s="1"/>
  <c r="B37" i="28"/>
  <c r="B38" i="28" s="1"/>
  <c r="E37" i="27"/>
  <c r="E38" i="27" s="1"/>
  <c r="D37" i="27"/>
  <c r="D38" i="27" s="1"/>
  <c r="C37" i="27"/>
  <c r="C38" i="27" s="1"/>
  <c r="B37" i="27"/>
  <c r="B38" i="27" s="1"/>
  <c r="E37" i="26"/>
  <c r="E38" i="26" s="1"/>
  <c r="D37" i="26"/>
  <c r="D38" i="26" s="1"/>
  <c r="C37" i="26"/>
  <c r="C38" i="26" s="1"/>
  <c r="B37" i="26"/>
  <c r="B38" i="26" s="1"/>
  <c r="E37" i="25"/>
  <c r="E38" i="25" s="1"/>
  <c r="D37" i="25"/>
  <c r="D38" i="25" s="1"/>
  <c r="C37" i="25"/>
  <c r="C38" i="25" s="1"/>
  <c r="E37" i="24"/>
  <c r="E38" i="24" s="1"/>
  <c r="D37" i="24"/>
  <c r="D38" i="24" s="1"/>
  <c r="C37" i="24"/>
  <c r="C38" i="24" s="1"/>
  <c r="B37" i="24"/>
  <c r="B38" i="24" s="1"/>
  <c r="E37" i="23"/>
  <c r="E38" i="23" s="1"/>
  <c r="D37" i="23"/>
  <c r="D38" i="23" s="1"/>
  <c r="C37" i="23"/>
  <c r="C38" i="23" s="1"/>
  <c r="B37" i="23"/>
  <c r="B38" i="23" s="1"/>
  <c r="E36" i="22"/>
  <c r="E37" i="22" s="1"/>
  <c r="D36" i="22"/>
  <c r="D37" i="22" s="1"/>
  <c r="C36" i="22"/>
  <c r="C37" i="22" s="1"/>
  <c r="B36" i="22"/>
  <c r="B37" i="22" s="1"/>
  <c r="E34" i="21"/>
  <c r="E35" i="21" s="1"/>
  <c r="D34" i="21"/>
  <c r="D35" i="21" s="1"/>
  <c r="C34" i="21"/>
  <c r="C35" i="21" s="1"/>
  <c r="B34" i="21"/>
  <c r="B35" i="21" s="1"/>
  <c r="D36" i="20"/>
  <c r="D37" i="20" s="1"/>
  <c r="C36" i="20"/>
  <c r="C37" i="20" s="1"/>
  <c r="B36" i="20"/>
  <c r="B37" i="20" s="1"/>
  <c r="E36" i="20"/>
  <c r="E37" i="20" s="1"/>
  <c r="S63" i="1"/>
  <c r="S64" i="1" s="1"/>
  <c r="D36" i="19"/>
  <c r="D37" i="19"/>
  <c r="D36" i="18"/>
  <c r="D37" i="18"/>
  <c r="D33" i="10"/>
  <c r="D34" i="10"/>
  <c r="D35" i="17"/>
  <c r="D36" i="17"/>
  <c r="B35" i="17"/>
  <c r="B36" i="17"/>
  <c r="A35" i="17"/>
  <c r="A36" i="17" s="1"/>
  <c r="D35" i="15"/>
  <c r="D36" i="15"/>
  <c r="B35" i="15"/>
  <c r="B36" i="15" s="1"/>
  <c r="A35" i="15"/>
  <c r="A36" i="15"/>
  <c r="A35" i="16"/>
  <c r="A36" i="16" s="1"/>
  <c r="D35" i="16"/>
  <c r="D36" i="16"/>
  <c r="B35" i="16"/>
  <c r="B36" i="16" s="1"/>
  <c r="C36" i="19"/>
  <c r="C37" i="19"/>
  <c r="B36" i="19"/>
  <c r="B37" i="19" s="1"/>
  <c r="A36" i="19"/>
  <c r="A37" i="19"/>
  <c r="C36" i="18"/>
  <c r="C37" i="18" s="1"/>
  <c r="B36" i="18"/>
  <c r="B37" i="18"/>
  <c r="A36" i="18"/>
  <c r="A37" i="18" s="1"/>
  <c r="C35" i="17"/>
  <c r="C36" i="17"/>
  <c r="C35" i="16"/>
  <c r="C36" i="16" s="1"/>
  <c r="C35" i="15"/>
  <c r="C36" i="15"/>
  <c r="D35" i="14"/>
  <c r="D36" i="14" s="1"/>
  <c r="C35" i="14"/>
  <c r="C36" i="14"/>
  <c r="B35" i="14"/>
  <c r="B36" i="14" s="1"/>
  <c r="A35" i="14"/>
  <c r="A36" i="14"/>
  <c r="B35" i="13"/>
  <c r="B36" i="13" s="1"/>
  <c r="C35" i="13"/>
  <c r="C36" i="13"/>
  <c r="D35" i="13"/>
  <c r="D36" i="13" s="1"/>
  <c r="A35" i="13"/>
  <c r="A36" i="13"/>
  <c r="D35" i="12"/>
  <c r="D36" i="12" s="1"/>
  <c r="C35" i="12"/>
  <c r="C36" i="12"/>
  <c r="B35" i="12"/>
  <c r="B36" i="12" s="1"/>
  <c r="A35" i="12"/>
  <c r="A36" i="12"/>
  <c r="D35" i="11"/>
  <c r="D36" i="11" s="1"/>
  <c r="C35" i="11"/>
  <c r="C36" i="11"/>
  <c r="B35" i="11"/>
  <c r="B36" i="11" s="1"/>
  <c r="A35" i="11"/>
  <c r="A36" i="11"/>
  <c r="C33" i="10"/>
  <c r="C34" i="10" s="1"/>
  <c r="B33" i="10"/>
  <c r="B34" i="10"/>
  <c r="A33" i="10"/>
  <c r="A34" i="10" s="1"/>
  <c r="B32" i="9"/>
  <c r="B33" i="9"/>
  <c r="C32" i="9"/>
  <c r="C33" i="9" s="1"/>
  <c r="D32" i="9"/>
  <c r="D33" i="9"/>
  <c r="A32" i="9"/>
  <c r="A33" i="9" s="1"/>
  <c r="C34" i="8"/>
  <c r="C35" i="8"/>
  <c r="B34" i="8"/>
  <c r="B35" i="8" s="1"/>
  <c r="D34" i="8"/>
  <c r="D35" i="8"/>
  <c r="A34" i="8"/>
  <c r="A35" i="8" s="1"/>
  <c r="B34" i="7"/>
  <c r="B35" i="7"/>
  <c r="C34" i="7"/>
  <c r="C35" i="7" s="1"/>
  <c r="D34" i="7"/>
  <c r="D35" i="7"/>
  <c r="A34" i="7"/>
  <c r="A35" i="7" s="1"/>
  <c r="B33" i="6"/>
  <c r="B34" i="6"/>
  <c r="C33" i="6"/>
  <c r="C34" i="6" s="1"/>
  <c r="D33" i="6"/>
  <c r="D34" i="6"/>
  <c r="A33" i="6"/>
  <c r="A34" i="6" s="1"/>
  <c r="A34" i="5"/>
  <c r="A35" i="5"/>
  <c r="B34" i="5"/>
  <c r="B35" i="5" s="1"/>
  <c r="C34" i="5"/>
  <c r="C35" i="5"/>
  <c r="D34" i="5"/>
  <c r="D35" i="5" s="1"/>
  <c r="D35" i="4"/>
  <c r="C35" i="4"/>
  <c r="B35" i="4"/>
  <c r="A35" i="4"/>
  <c r="D34" i="4"/>
  <c r="C34" i="4"/>
  <c r="B34" i="4"/>
  <c r="A34" i="4"/>
  <c r="D34" i="2"/>
  <c r="A34" i="3"/>
  <c r="B34" i="3"/>
  <c r="C34" i="3"/>
  <c r="D34" i="3"/>
  <c r="D35" i="3"/>
  <c r="C35" i="3"/>
  <c r="B35" i="3"/>
  <c r="A35" i="3"/>
  <c r="C34" i="2"/>
  <c r="B34" i="2"/>
  <c r="A34" i="2"/>
  <c r="R54" i="1"/>
  <c r="R63" i="1"/>
  <c r="R64" i="1" s="1"/>
  <c r="Q63" i="1"/>
  <c r="Q64" i="1" s="1"/>
  <c r="P63" i="1"/>
  <c r="B63" i="1"/>
  <c r="C63" i="1"/>
  <c r="D63" i="1"/>
  <c r="E63" i="1"/>
  <c r="F63" i="1"/>
  <c r="G63" i="1"/>
  <c r="H63" i="1"/>
  <c r="I63" i="1"/>
  <c r="J63" i="1"/>
  <c r="K63" i="1"/>
  <c r="N63" i="1"/>
  <c r="E14" i="94" l="1"/>
  <c r="B33" i="71"/>
</calcChain>
</file>

<file path=xl/sharedStrings.xml><?xml version="1.0" encoding="utf-8"?>
<sst xmlns="http://schemas.openxmlformats.org/spreadsheetml/2006/main" count="1317" uniqueCount="81">
  <si>
    <t>Not read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</si>
  <si>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</si>
  <si>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</si>
  <si>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</si>
  <si>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</si>
  <si>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</si>
  <si>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</si>
  <si>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</si>
  <si>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</si>
  <si>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</si>
  <si>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</si>
  <si>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</si>
  <si>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</si>
  <si>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</si>
  <si>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13.4 ?</t>
  </si>
  <si>
    <t>Thermometer broken</t>
  </si>
  <si>
    <t>4.5 (for 18d)</t>
  </si>
  <si>
    <t>17.8(for 5d)</t>
  </si>
  <si>
    <t>Thermom. Broken</t>
  </si>
  <si>
    <t>8 (for 9 d)</t>
  </si>
  <si>
    <t>Broken</t>
  </si>
  <si>
    <t>max temp</t>
  </si>
  <si>
    <t>min temp</t>
  </si>
  <si>
    <t>Ground temp</t>
  </si>
  <si>
    <t>Rainfall</t>
  </si>
  <si>
    <t>8.18 (broken for 13 days of month)</t>
  </si>
  <si>
    <t>tr</t>
  </si>
  <si>
    <t>1.9 (broken for 8 days)</t>
  </si>
  <si>
    <t>broken bottle!</t>
  </si>
  <si>
    <t>-</t>
  </si>
  <si>
    <t>missed</t>
  </si>
  <si>
    <t>broken</t>
  </si>
  <si>
    <t>void</t>
  </si>
  <si>
    <t>6.35 reading na</t>
  </si>
  <si>
    <t>11.12 reading na</t>
  </si>
  <si>
    <t>TOTAL</t>
  </si>
  <si>
    <t>AVERAGE</t>
  </si>
  <si>
    <t>Max temp</t>
  </si>
  <si>
    <t>Min temp</t>
  </si>
  <si>
    <t>Soil temp</t>
  </si>
  <si>
    <t>Tr</t>
  </si>
  <si>
    <t>96.1 ( on 25th rain gage overflowing)</t>
  </si>
  <si>
    <t xml:space="preserve">Rainfall </t>
  </si>
  <si>
    <t>Max temp.</t>
  </si>
  <si>
    <t>Min temp.</t>
  </si>
  <si>
    <t>Soil temp.</t>
  </si>
  <si>
    <t>Max. temp</t>
  </si>
  <si>
    <t>Min. temp</t>
  </si>
  <si>
    <t>MAY</t>
  </si>
  <si>
    <t>JUNE</t>
  </si>
  <si>
    <t>Average</t>
  </si>
  <si>
    <t>*week 8 rainfall, hole blocked by leaves.</t>
  </si>
  <si>
    <t>T.R</t>
  </si>
  <si>
    <t>TR</t>
  </si>
  <si>
    <t>tre</t>
  </si>
  <si>
    <t xml:space="preserve"> </t>
  </si>
  <si>
    <t>average</t>
  </si>
  <si>
    <t>Average Ground °C</t>
  </si>
  <si>
    <t>Total Rainfall mm</t>
  </si>
  <si>
    <t>Trace</t>
  </si>
  <si>
    <t>Day of Month</t>
  </si>
  <si>
    <t xml:space="preserve">Max temp </t>
  </si>
  <si>
    <t>Rainfall (mm)</t>
  </si>
  <si>
    <t>Average Air Max °C</t>
  </si>
  <si>
    <t>Average Air Min°C</t>
  </si>
  <si>
    <t>2018 (new figures)</t>
  </si>
  <si>
    <t>2018 (old figures)</t>
  </si>
  <si>
    <t>?</t>
  </si>
  <si>
    <t>Thermostat broken!</t>
  </si>
  <si>
    <t>"</t>
  </si>
  <si>
    <t>unreliable</t>
  </si>
  <si>
    <t>thermostat broken</t>
  </si>
  <si>
    <t>15,1</t>
  </si>
  <si>
    <t>note rain gauge was blocked</t>
  </si>
  <si>
    <t>highest day of rain</t>
  </si>
  <si>
    <t>hottest daily air temp</t>
  </si>
  <si>
    <t>coldest daily air temp</t>
  </si>
  <si>
    <t>25/26 July</t>
  </si>
  <si>
    <t>Figures for IS 2019 - annual rainfall for Dec 2018 - Nov 2019 (inclusive)</t>
  </si>
  <si>
    <t>Not taken</t>
  </si>
  <si>
    <t>Not 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</si>
</sst>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1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right" vertical="top" wrapText="1"/>
    </xf>
    <xf numFmtId="0" fontId="4" fillId="0" borderId="0" xfId="0" applyFont="1" applyAlignment="1">
      <alignment vertical="top" wrapText="1"/>
    </xf>
    <xf numFmtId="2" fontId="2" fillId="0" borderId="0" xfId="0" applyNumberFormat="1" applyFont="1" applyAlignment="1"/>
    <xf numFmtId="2" fontId="2" fillId="0" borderId="0" xfId="0" applyNumberFormat="1" applyFont="1" applyBorder="1" applyAlignment="1"/>
    <xf numFmtId="0" fontId="2" fillId="0" borderId="1" xfId="0" applyFont="1" applyBorder="1" applyAlignment="1"/>
    <xf numFmtId="164" fontId="2" fillId="0" borderId="0" xfId="0" applyNumberFormat="1" applyFont="1" applyBorder="1" applyAlignment="1"/>
    <xf numFmtId="164" fontId="2" fillId="0" borderId="0" xfId="0" applyNumberFormat="1" applyFont="1" applyAlignment="1"/>
    <xf numFmtId="2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0" fontId="1" fillId="0" borderId="2" xfId="0" applyFont="1" applyFill="1" applyBorder="1" applyAlignment="1">
      <alignment horizontal="right"/>
    </xf>
    <xf numFmtId="0" fontId="1" fillId="0" borderId="0" xfId="0" applyFont="1"/>
    <xf numFmtId="0" fontId="1" fillId="0" borderId="2" xfId="0" applyFont="1" applyBorder="1"/>
    <xf numFmtId="0" fontId="7" fillId="0" borderId="0" xfId="0" applyFont="1"/>
    <xf numFmtId="17" fontId="7" fillId="0" borderId="0" xfId="0" applyNumberFormat="1" applyFont="1"/>
    <xf numFmtId="2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7" fillId="0" borderId="0" xfId="0" applyFont="1" applyAlignment="1">
      <alignment horizontal="right"/>
    </xf>
    <xf numFmtId="164" fontId="7" fillId="0" borderId="0" xfId="0" applyNumberFormat="1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/>
    <xf numFmtId="164" fontId="7" fillId="0" borderId="0" xfId="0" applyNumberFormat="1" applyFont="1" applyBorder="1"/>
    <xf numFmtId="2" fontId="7" fillId="0" borderId="0" xfId="0" applyNumberFormat="1" applyFont="1"/>
    <xf numFmtId="0" fontId="7" fillId="0" borderId="2" xfId="0" applyFont="1" applyFill="1" applyBorder="1" applyAlignment="1">
      <alignment horizontal="right"/>
    </xf>
    <xf numFmtId="0" fontId="9" fillId="0" borderId="0" xfId="0" applyFont="1"/>
    <xf numFmtId="2" fontId="10" fillId="0" borderId="0" xfId="0" applyNumberFormat="1" applyFont="1"/>
    <xf numFmtId="2" fontId="9" fillId="0" borderId="0" xfId="0" applyNumberFormat="1" applyFont="1"/>
    <xf numFmtId="0" fontId="2" fillId="0" borderId="0" xfId="0" applyFont="1" applyAlignment="1">
      <alignment wrapText="1"/>
    </xf>
    <xf numFmtId="2" fontId="0" fillId="0" borderId="0" xfId="0" applyNumberFormat="1"/>
    <xf numFmtId="0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6" fillId="0" borderId="0" xfId="0" applyNumberFormat="1" applyFont="1"/>
    <xf numFmtId="0" fontId="0" fillId="0" borderId="0" xfId="0" applyNumberFormat="1" applyFont="1"/>
    <xf numFmtId="0" fontId="7" fillId="0" borderId="0" xfId="0" applyNumberFormat="1" applyFont="1"/>
    <xf numFmtId="17" fontId="0" fillId="0" borderId="0" xfId="0" applyNumberFormat="1"/>
    <xf numFmtId="0" fontId="9" fillId="0" borderId="0" xfId="0" applyNumberFormat="1" applyFont="1"/>
    <xf numFmtId="0" fontId="7" fillId="0" borderId="0" xfId="0" applyNumberFormat="1" applyFont="1" applyAlignment="1">
      <alignment horizontal="right"/>
    </xf>
    <xf numFmtId="17" fontId="10" fillId="0" borderId="0" xfId="0" applyNumberFormat="1" applyFont="1"/>
    <xf numFmtId="0" fontId="10" fillId="0" borderId="0" xfId="0" applyFont="1"/>
    <xf numFmtId="17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6" fillId="0" borderId="0" xfId="0" applyNumberFormat="1" applyFont="1"/>
    <xf numFmtId="0" fontId="3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/>
    </xf>
    <xf numFmtId="0" fontId="1" fillId="0" borderId="3" xfId="0" applyFont="1" applyFill="1" applyBorder="1"/>
    <xf numFmtId="0" fontId="1" fillId="0" borderId="1" xfId="0" applyFont="1" applyFill="1" applyBorder="1"/>
    <xf numFmtId="0" fontId="1" fillId="0" borderId="1" xfId="0" applyFont="1" applyBorder="1"/>
    <xf numFmtId="2" fontId="1" fillId="0" borderId="0" xfId="0" applyNumberFormat="1" applyFont="1"/>
    <xf numFmtId="0" fontId="1" fillId="0" borderId="0" xfId="0" applyFont="1" applyAlignment="1"/>
    <xf numFmtId="0" fontId="1" fillId="0" borderId="0" xfId="0" applyFont="1" applyFill="1" applyAlignment="1"/>
    <xf numFmtId="164" fontId="1" fillId="0" borderId="0" xfId="0" applyNumberFormat="1" applyFont="1"/>
    <xf numFmtId="0" fontId="1" fillId="0" borderId="0" xfId="0" applyNumberFormat="1" applyFont="1" applyBorder="1" applyAlignment="1">
      <alignment horizontal="right"/>
    </xf>
    <xf numFmtId="2" fontId="1" fillId="0" borderId="0" xfId="0" applyNumberFormat="1" applyFont="1" applyAlignment="1"/>
    <xf numFmtId="0" fontId="1" fillId="0" borderId="0" xfId="0" applyFont="1" applyFill="1" applyAlignment="1">
      <alignment horizontal="right"/>
    </xf>
    <xf numFmtId="0" fontId="1" fillId="0" borderId="0" xfId="0" applyFont="1" applyBorder="1"/>
    <xf numFmtId="0" fontId="2" fillId="2" borderId="0" xfId="0" applyFont="1" applyFill="1"/>
    <xf numFmtId="0" fontId="2" fillId="0" borderId="0" xfId="0" applyFont="1" applyBorder="1"/>
    <xf numFmtId="0" fontId="3" fillId="0" borderId="3" xfId="0" applyFont="1" applyBorder="1" applyAlignment="1">
      <alignment horizontal="left" vertical="top" wrapText="1"/>
    </xf>
    <xf numFmtId="0" fontId="2" fillId="3" borderId="0" xfId="0" applyFont="1" applyFill="1"/>
    <xf numFmtId="0" fontId="3" fillId="3" borderId="0" xfId="0" applyFont="1" applyFill="1" applyBorder="1" applyAlignment="1">
      <alignment horizontal="right" vertical="top" wrapText="1"/>
    </xf>
    <xf numFmtId="165" fontId="0" fillId="0" borderId="0" xfId="0" applyNumberFormat="1"/>
    <xf numFmtId="165" fontId="6" fillId="0" borderId="0" xfId="0" applyNumberFormat="1" applyFont="1"/>
    <xf numFmtId="1" fontId="0" fillId="0" borderId="0" xfId="0" applyNumberFormat="1"/>
    <xf numFmtId="0" fontId="9" fillId="0" borderId="0" xfId="0" applyFont="1" applyAlignment="1">
      <alignment vertical="top"/>
    </xf>
    <xf numFmtId="1" fontId="0" fillId="0" borderId="5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9" fillId="4" borderId="9" xfId="0" applyNumberFormat="1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/>
    </xf>
    <xf numFmtId="1" fontId="9" fillId="5" borderId="10" xfId="0" applyNumberFormat="1" applyFont="1" applyFill="1" applyBorder="1" applyAlignment="1">
      <alignment horizontal="center" vertical="top" wrapText="1"/>
    </xf>
    <xf numFmtId="165" fontId="9" fillId="5" borderId="10" xfId="0" applyNumberFormat="1" applyFont="1" applyFill="1" applyBorder="1" applyAlignment="1">
      <alignment horizontal="center" vertical="top"/>
    </xf>
    <xf numFmtId="165" fontId="9" fillId="5" borderId="10" xfId="0" applyNumberFormat="1" applyFont="1" applyFill="1" applyBorder="1" applyAlignment="1">
      <alignment horizontal="center" vertical="top" wrapText="1"/>
    </xf>
    <xf numFmtId="165" fontId="0" fillId="0" borderId="10" xfId="0" applyNumberFormat="1" applyFill="1" applyBorder="1" applyAlignment="1">
      <alignment horizontal="center" vertical="top"/>
    </xf>
    <xf numFmtId="165" fontId="9" fillId="4" borderId="10" xfId="0" applyNumberFormat="1" applyFont="1" applyFill="1" applyBorder="1" applyAlignment="1">
      <alignment horizontal="center" vertical="top"/>
    </xf>
    <xf numFmtId="165" fontId="9" fillId="4" borderId="9" xfId="0" applyNumberFormat="1" applyFont="1" applyFill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165" fontId="0" fillId="0" borderId="0" xfId="0" applyNumberFormat="1" applyBorder="1" applyAlignment="1">
      <alignment horizontal="center" vertical="top"/>
    </xf>
    <xf numFmtId="165" fontId="0" fillId="0" borderId="8" xfId="0" applyNumberFormat="1" applyBorder="1" applyAlignment="1">
      <alignment horizontal="center" vertical="top"/>
    </xf>
    <xf numFmtId="165" fontId="0" fillId="0" borderId="9" xfId="0" applyNumberFormat="1" applyBorder="1" applyAlignment="1">
      <alignment horizontal="center" vertical="top"/>
    </xf>
    <xf numFmtId="165" fontId="6" fillId="0" borderId="8" xfId="0" applyNumberFormat="1" applyFont="1" applyBorder="1" applyAlignment="1">
      <alignment horizontal="center" vertical="top"/>
    </xf>
    <xf numFmtId="165" fontId="9" fillId="5" borderId="11" xfId="0" applyNumberFormat="1" applyFont="1" applyFill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0" fillId="0" borderId="12" xfId="0" applyNumberFormat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 vertical="top"/>
    </xf>
    <xf numFmtId="165" fontId="9" fillId="4" borderId="12" xfId="0" applyNumberFormat="1" applyFont="1" applyFill="1" applyBorder="1" applyAlignment="1">
      <alignment horizontal="center" vertical="top"/>
    </xf>
    <xf numFmtId="165" fontId="6" fillId="0" borderId="10" xfId="0" applyNumberFormat="1" applyFont="1" applyFill="1" applyBorder="1" applyAlignment="1">
      <alignment horizontal="center" vertical="top"/>
    </xf>
    <xf numFmtId="0" fontId="2" fillId="0" borderId="0" xfId="0" applyFont="1" applyFill="1"/>
    <xf numFmtId="2" fontId="1" fillId="0" borderId="0" xfId="0" applyNumberFormat="1" applyFont="1" applyFill="1"/>
    <xf numFmtId="0" fontId="2" fillId="0" borderId="1" xfId="0" applyFont="1" applyFill="1" applyBorder="1"/>
    <xf numFmtId="0" fontId="1" fillId="0" borderId="0" xfId="0" applyFont="1" applyFill="1"/>
    <xf numFmtId="0" fontId="3" fillId="3" borderId="13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/>
    </xf>
    <xf numFmtId="165" fontId="11" fillId="0" borderId="8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left"/>
    </xf>
    <xf numFmtId="165" fontId="11" fillId="0" borderId="10" xfId="0" applyNumberFormat="1" applyFont="1" applyFill="1" applyBorder="1" applyAlignment="1">
      <alignment horizontal="center"/>
    </xf>
    <xf numFmtId="165" fontId="12" fillId="4" borderId="9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165" fontId="11" fillId="0" borderId="7" xfId="0" applyNumberFormat="1" applyFont="1" applyBorder="1" applyAlignment="1">
      <alignment horizontal="left"/>
    </xf>
    <xf numFmtId="0" fontId="0" fillId="0" borderId="14" xfId="0" applyBorder="1"/>
    <xf numFmtId="165" fontId="0" fillId="0" borderId="14" xfId="0" applyNumberFormat="1" applyBorder="1"/>
    <xf numFmtId="0" fontId="0" fillId="0" borderId="15" xfId="0" applyBorder="1"/>
    <xf numFmtId="165" fontId="0" fillId="0" borderId="15" xfId="0" applyNumberFormat="1" applyBorder="1"/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65" fontId="0" fillId="4" borderId="15" xfId="0" applyNumberFormat="1" applyFill="1" applyBorder="1"/>
    <xf numFmtId="165" fontId="0" fillId="4" borderId="14" xfId="0" applyNumberFormat="1" applyFill="1" applyBorder="1"/>
    <xf numFmtId="165" fontId="0" fillId="0" borderId="5" xfId="0" applyNumberFormat="1" applyFill="1" applyBorder="1" applyAlignment="1">
      <alignment horizontal="center"/>
    </xf>
    <xf numFmtId="0" fontId="9" fillId="0" borderId="15" xfId="0" applyFont="1" applyBorder="1"/>
    <xf numFmtId="165" fontId="9" fillId="5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9" fillId="4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" fontId="9" fillId="5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horizontal="center" wrapText="1"/>
    </xf>
    <xf numFmtId="165" fontId="0" fillId="0" borderId="0" xfId="0" applyNumberFormat="1" applyFill="1" applyBorder="1" applyAlignment="1">
      <alignment horizontal="center" wrapText="1"/>
    </xf>
    <xf numFmtId="165" fontId="9" fillId="4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6" fillId="0" borderId="0" xfId="0" applyFont="1" applyBorder="1"/>
    <xf numFmtId="16" fontId="0" fillId="0" borderId="0" xfId="0" applyNumberFormat="1" applyBorder="1"/>
    <xf numFmtId="0" fontId="3" fillId="0" borderId="0" xfId="0" applyFont="1" applyFill="1" applyBorder="1" applyAlignment="1">
      <alignment vertical="top" wrapText="1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top" wrapText="1"/>
    </xf>
  </cellXfs>
  <cellStyles count="1">
    <cellStyle name="Normal" xfId="0" builtinId="0"/>
  </cellStyles>
  <dxfs count="16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auto="1"/>
        <name val="Cambria"/>
        <scheme val="none"/>
      </font>
      <fill>
        <patternFill>
          <bgColor theme="6"/>
        </patternFill>
      </fill>
    </dxf>
    <dxf>
      <font>
        <b val="0"/>
        <i val="0"/>
        <color auto="1"/>
      </font>
      <fill>
        <patternFill>
          <bgColor theme="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7"/>
  <sheetViews>
    <sheetView topLeftCell="A28" zoomScaleNormal="100" zoomScalePageLayoutView="90" workbookViewId="0">
      <pane xSplit="1" topLeftCell="W1" activePane="topRight" state="frozen"/>
      <selection pane="topRight" activeCell="AC54" sqref="AC54"/>
    </sheetView>
  </sheetViews>
  <sheetFormatPr defaultColWidth="9.140625" defaultRowHeight="11.25" x14ac:dyDescent="0.2"/>
  <cols>
    <col min="1" max="1" width="14.85546875" style="1" bestFit="1" customWidth="1"/>
    <col min="2" max="2" width="8.7109375" style="136" bestFit="1" customWidth="1"/>
    <col min="3" max="5" width="9.140625" style="1"/>
    <col min="6" max="8" width="9.140625" style="8"/>
    <col min="9" max="9" width="9.140625" style="9"/>
    <col min="10" max="10" width="9.140625" style="8"/>
    <col min="11" max="15" width="9.140625" style="1"/>
    <col min="16" max="16" width="8.7109375" style="1" customWidth="1"/>
    <col min="17" max="18" width="9.140625" style="1"/>
    <col min="19" max="19" width="8.28515625" style="1" customWidth="1"/>
    <col min="20" max="20" width="8" style="1" customWidth="1"/>
    <col min="21" max="23" width="9.140625" style="1"/>
    <col min="24" max="24" width="15.85546875" style="136" customWidth="1"/>
    <col min="25" max="25" width="15.85546875" style="1" customWidth="1"/>
    <col min="26" max="16384" width="9.140625" style="1"/>
  </cols>
  <sheetData>
    <row r="1" spans="1:28" ht="12" thickBot="1" x14ac:dyDescent="0.25">
      <c r="A1" s="140" t="s">
        <v>63</v>
      </c>
      <c r="B1" s="142"/>
      <c r="C1" s="94"/>
      <c r="D1" s="69"/>
      <c r="E1" s="69"/>
      <c r="F1" s="70"/>
      <c r="G1" s="71"/>
      <c r="H1" s="69"/>
      <c r="I1" s="72"/>
      <c r="J1" s="69"/>
      <c r="K1" s="73"/>
      <c r="L1" s="188"/>
      <c r="M1" s="188"/>
      <c r="N1" s="74"/>
      <c r="O1" s="73"/>
      <c r="P1" s="73"/>
      <c r="Q1" s="189"/>
      <c r="R1" s="189"/>
      <c r="S1" s="6"/>
      <c r="T1" s="6"/>
      <c r="U1" s="187"/>
      <c r="V1" s="187"/>
      <c r="W1" s="182"/>
      <c r="X1" s="182"/>
      <c r="Y1" s="93"/>
      <c r="Z1" s="93"/>
      <c r="AA1" s="93"/>
    </row>
    <row r="2" spans="1:28" ht="12" thickBot="1" x14ac:dyDescent="0.25">
      <c r="A2" s="75"/>
      <c r="B2" s="143">
        <v>1997</v>
      </c>
      <c r="C2" s="76">
        <v>1998</v>
      </c>
      <c r="D2" s="76">
        <v>1999</v>
      </c>
      <c r="E2" s="76">
        <v>2000</v>
      </c>
      <c r="F2" s="77">
        <v>2001</v>
      </c>
      <c r="G2" s="78">
        <v>2002</v>
      </c>
      <c r="H2" s="76">
        <v>2003</v>
      </c>
      <c r="I2" s="79">
        <v>2004</v>
      </c>
      <c r="J2" s="76">
        <v>2005</v>
      </c>
      <c r="K2" s="80">
        <v>2006</v>
      </c>
      <c r="L2" s="81">
        <v>2007</v>
      </c>
      <c r="M2" s="81">
        <v>2008</v>
      </c>
      <c r="N2" s="81">
        <v>2009</v>
      </c>
      <c r="O2" s="81"/>
      <c r="P2" s="81">
        <v>2010</v>
      </c>
      <c r="Q2" s="183">
        <v>2011</v>
      </c>
      <c r="R2" s="184">
        <v>2012</v>
      </c>
      <c r="S2" s="184">
        <v>2013</v>
      </c>
      <c r="T2" s="184">
        <v>2014</v>
      </c>
      <c r="U2" s="184">
        <v>2015</v>
      </c>
      <c r="V2" s="184">
        <v>2016</v>
      </c>
      <c r="W2" s="184">
        <v>2017</v>
      </c>
      <c r="X2" s="184" t="s">
        <v>65</v>
      </c>
      <c r="Y2" s="184" t="s">
        <v>66</v>
      </c>
      <c r="Z2" s="185">
        <v>2019</v>
      </c>
      <c r="AA2" s="186">
        <v>2020</v>
      </c>
    </row>
    <row r="3" spans="1:28" x14ac:dyDescent="0.2">
      <c r="A3" s="2" t="s">
        <v>1</v>
      </c>
      <c r="B3" s="14"/>
      <c r="C3" s="13">
        <v>9.82</v>
      </c>
      <c r="D3" s="3"/>
      <c r="E3" s="3">
        <v>9.16</v>
      </c>
      <c r="F3" s="3">
        <v>7.31</v>
      </c>
      <c r="G3" s="2">
        <v>9.74</v>
      </c>
      <c r="H3" s="3">
        <v>7.82</v>
      </c>
      <c r="I3" s="14">
        <v>7.98</v>
      </c>
      <c r="J3" s="3">
        <v>8.9499999999999993</v>
      </c>
      <c r="K3" s="6">
        <v>6</v>
      </c>
      <c r="L3" s="6">
        <v>10.4</v>
      </c>
      <c r="M3" s="6">
        <v>10.8</v>
      </c>
      <c r="N3" s="6">
        <v>6.8</v>
      </c>
      <c r="O3" s="2" t="s">
        <v>1</v>
      </c>
      <c r="P3" s="6">
        <v>3.66</v>
      </c>
      <c r="Q3" s="1">
        <v>7.1</v>
      </c>
      <c r="R3" s="1">
        <v>10.5</v>
      </c>
      <c r="S3" s="1">
        <v>7.58</v>
      </c>
      <c r="T3" s="1">
        <v>10.06</v>
      </c>
      <c r="U3" s="1">
        <v>9.6999999999999993</v>
      </c>
      <c r="V3" s="1">
        <v>10.199999999999999</v>
      </c>
      <c r="W3" s="1">
        <v>12.1</v>
      </c>
      <c r="X3" s="1">
        <v>10.5</v>
      </c>
      <c r="Y3" s="96">
        <v>10.4</v>
      </c>
      <c r="Z3" s="1">
        <v>11.8</v>
      </c>
      <c r="AA3" s="1">
        <v>10.6</v>
      </c>
    </row>
    <row r="4" spans="1:28" x14ac:dyDescent="0.2">
      <c r="A4" s="2" t="s">
        <v>2</v>
      </c>
      <c r="B4" s="14"/>
      <c r="C4" s="13">
        <v>12.23</v>
      </c>
      <c r="D4" s="3"/>
      <c r="E4" s="3">
        <v>10.32</v>
      </c>
      <c r="F4" s="3">
        <v>9.6300000000000008</v>
      </c>
      <c r="G4" s="2">
        <v>11.67</v>
      </c>
      <c r="H4" s="3">
        <v>7.96</v>
      </c>
      <c r="I4" s="14">
        <v>7.25</v>
      </c>
      <c r="J4" s="3">
        <v>6.82</v>
      </c>
      <c r="K4" s="3">
        <v>6</v>
      </c>
      <c r="L4" s="1">
        <v>11.05</v>
      </c>
      <c r="M4" s="1">
        <v>11.06</v>
      </c>
      <c r="N4" s="1">
        <v>8.23</v>
      </c>
      <c r="O4" s="2" t="s">
        <v>2</v>
      </c>
      <c r="P4" s="1">
        <v>6.17</v>
      </c>
      <c r="Q4" s="1">
        <v>10.9</v>
      </c>
      <c r="R4" s="1">
        <v>10.31</v>
      </c>
      <c r="S4" s="1">
        <v>6.84</v>
      </c>
      <c r="T4" s="1">
        <v>9.1199999999999992</v>
      </c>
      <c r="U4" s="1">
        <v>8.9600000000000009</v>
      </c>
      <c r="V4" s="1">
        <v>10.57</v>
      </c>
      <c r="W4" s="1">
        <v>18.600000000000001</v>
      </c>
      <c r="X4" s="1">
        <v>7.7</v>
      </c>
      <c r="Y4" s="95">
        <v>7.7</v>
      </c>
      <c r="Z4" s="1">
        <v>13</v>
      </c>
      <c r="AA4" s="1">
        <v>11.7</v>
      </c>
    </row>
    <row r="5" spans="1:28" x14ac:dyDescent="0.2">
      <c r="A5" s="2" t="s">
        <v>3</v>
      </c>
      <c r="B5" s="14"/>
      <c r="C5" s="13">
        <v>12.53</v>
      </c>
      <c r="D5" s="3"/>
      <c r="E5" s="3">
        <v>12.79</v>
      </c>
      <c r="F5" s="3">
        <v>10.07</v>
      </c>
      <c r="G5" s="2">
        <v>13.03</v>
      </c>
      <c r="H5" s="3">
        <v>13.43</v>
      </c>
      <c r="I5" s="14">
        <v>10.199999999999999</v>
      </c>
      <c r="J5" s="3">
        <v>11.72</v>
      </c>
      <c r="K5" s="3">
        <v>8</v>
      </c>
      <c r="L5" s="1">
        <v>13.2</v>
      </c>
      <c r="M5" s="1">
        <v>11.06</v>
      </c>
      <c r="N5" s="1">
        <v>12.95</v>
      </c>
      <c r="O5" s="2" t="s">
        <v>3</v>
      </c>
      <c r="P5" s="1">
        <v>9.4</v>
      </c>
      <c r="Q5" s="1">
        <v>13.3</v>
      </c>
      <c r="R5" s="1">
        <v>15.78</v>
      </c>
      <c r="S5" s="1">
        <v>7.12</v>
      </c>
      <c r="T5" s="1">
        <v>13.9</v>
      </c>
      <c r="U5" s="1">
        <v>12.5</v>
      </c>
      <c r="V5" s="1">
        <v>11.6</v>
      </c>
      <c r="W5" s="1">
        <v>22.5</v>
      </c>
      <c r="X5" s="1">
        <v>10.4</v>
      </c>
      <c r="Y5" s="95">
        <v>10.7</v>
      </c>
      <c r="Z5" s="1">
        <v>14</v>
      </c>
      <c r="AA5" s="1">
        <v>12.6</v>
      </c>
      <c r="AB5" s="93"/>
    </row>
    <row r="6" spans="1:28" x14ac:dyDescent="0.2">
      <c r="A6" s="2" t="s">
        <v>4</v>
      </c>
      <c r="B6" s="14"/>
      <c r="C6" s="13">
        <v>12.72</v>
      </c>
      <c r="D6" s="3"/>
      <c r="E6" s="3">
        <v>12.38</v>
      </c>
      <c r="F6" s="3">
        <v>13.53</v>
      </c>
      <c r="G6" s="2">
        <v>16.63</v>
      </c>
      <c r="H6" s="3">
        <v>15.33</v>
      </c>
      <c r="I6" s="14">
        <v>14.83</v>
      </c>
      <c r="J6" s="3">
        <v>15.4</v>
      </c>
      <c r="K6" s="3">
        <v>13</v>
      </c>
      <c r="L6" s="1">
        <v>18.7</v>
      </c>
      <c r="M6" s="1">
        <v>13.9</v>
      </c>
      <c r="N6" s="1">
        <v>16.53</v>
      </c>
      <c r="O6" s="2" t="s">
        <v>4</v>
      </c>
      <c r="P6" s="1">
        <v>14.8</v>
      </c>
      <c r="Q6" s="1">
        <v>20.3</v>
      </c>
      <c r="R6" s="1">
        <v>14.04</v>
      </c>
      <c r="S6" s="1">
        <v>11.82</v>
      </c>
      <c r="T6" s="1">
        <v>17.239999999999998</v>
      </c>
      <c r="U6" s="1">
        <v>17.100000000000001</v>
      </c>
      <c r="V6" s="1">
        <v>14.8</v>
      </c>
      <c r="W6" s="1">
        <v>26.1</v>
      </c>
      <c r="X6" s="1">
        <v>19.399999999999999</v>
      </c>
      <c r="Y6" s="1">
        <v>30.6</v>
      </c>
      <c r="Z6" s="1">
        <v>16.600000000000001</v>
      </c>
      <c r="AA6" s="1">
        <v>19.2</v>
      </c>
      <c r="AB6" s="93"/>
    </row>
    <row r="7" spans="1:28" x14ac:dyDescent="0.2">
      <c r="A7" s="2" t="s">
        <v>5</v>
      </c>
      <c r="B7" s="14"/>
      <c r="C7" s="13">
        <v>20.5</v>
      </c>
      <c r="D7" s="3"/>
      <c r="E7" s="3">
        <v>18.149999999999999</v>
      </c>
      <c r="F7" s="3">
        <v>18.93</v>
      </c>
      <c r="G7" s="2">
        <v>17.25</v>
      </c>
      <c r="H7" s="3">
        <v>18.68</v>
      </c>
      <c r="I7" s="14">
        <v>18.399999999999999</v>
      </c>
      <c r="J7" s="3">
        <v>17.600000000000001</v>
      </c>
      <c r="K7" s="3">
        <v>18</v>
      </c>
      <c r="L7" s="1">
        <v>17.600000000000001</v>
      </c>
      <c r="M7" s="1">
        <v>19.5</v>
      </c>
      <c r="N7" s="1">
        <v>19.34</v>
      </c>
      <c r="O7" s="2" t="s">
        <v>5</v>
      </c>
      <c r="P7" s="1">
        <v>16.670000000000002</v>
      </c>
      <c r="Q7" s="1">
        <v>20.6</v>
      </c>
      <c r="R7" s="1">
        <v>18.86</v>
      </c>
      <c r="S7" s="1" t="s">
        <v>32</v>
      </c>
      <c r="T7" s="1">
        <v>18.64</v>
      </c>
      <c r="U7" s="1">
        <v>18.5</v>
      </c>
      <c r="V7" s="1">
        <v>20.38</v>
      </c>
      <c r="W7" s="1">
        <v>28.1</v>
      </c>
      <c r="X7" s="1">
        <v>22.7</v>
      </c>
      <c r="Y7" s="1">
        <v>29</v>
      </c>
      <c r="Z7" s="1">
        <v>19.100000000000001</v>
      </c>
    </row>
    <row r="8" spans="1:28" x14ac:dyDescent="0.2">
      <c r="A8" s="2" t="s">
        <v>6</v>
      </c>
      <c r="B8" s="14"/>
      <c r="C8" s="13">
        <v>20.52</v>
      </c>
      <c r="D8" s="3"/>
      <c r="E8" s="3">
        <v>19.329999999999998</v>
      </c>
      <c r="F8" s="3">
        <v>21.5</v>
      </c>
      <c r="G8" s="2">
        <v>20.399999999999999</v>
      </c>
      <c r="H8" s="3">
        <v>23.73</v>
      </c>
      <c r="I8" s="14">
        <v>22.16</v>
      </c>
      <c r="J8" s="3">
        <v>23</v>
      </c>
      <c r="K8" s="3">
        <v>24</v>
      </c>
      <c r="L8" s="1">
        <v>21.5</v>
      </c>
      <c r="M8" s="1">
        <v>21.2</v>
      </c>
      <c r="N8" s="1">
        <v>21.66</v>
      </c>
      <c r="O8" s="2" t="s">
        <v>6</v>
      </c>
      <c r="P8" s="1">
        <v>22.61</v>
      </c>
      <c r="Q8" s="1">
        <v>20.9</v>
      </c>
      <c r="R8" s="1">
        <v>20.88</v>
      </c>
      <c r="S8" s="1">
        <v>10.73</v>
      </c>
      <c r="T8" s="1">
        <v>23.22</v>
      </c>
      <c r="U8" s="1">
        <v>23.1</v>
      </c>
      <c r="V8" s="1">
        <v>21.8</v>
      </c>
      <c r="W8" s="1">
        <v>34.4</v>
      </c>
      <c r="X8" s="1">
        <v>23.7</v>
      </c>
      <c r="Y8" s="1">
        <v>30.8</v>
      </c>
      <c r="Z8" s="1">
        <v>22.6</v>
      </c>
    </row>
    <row r="9" spans="1:28" x14ac:dyDescent="0.2">
      <c r="A9" s="2" t="s">
        <v>7</v>
      </c>
      <c r="B9" s="14"/>
      <c r="C9" s="13">
        <v>23.25</v>
      </c>
      <c r="D9" s="3"/>
      <c r="E9" s="3">
        <v>20.77</v>
      </c>
      <c r="F9" s="3">
        <v>24.45</v>
      </c>
      <c r="G9" s="23">
        <v>22.43</v>
      </c>
      <c r="H9" s="15">
        <v>24</v>
      </c>
      <c r="I9" s="16">
        <v>23.08</v>
      </c>
      <c r="J9" s="11">
        <v>23.32</v>
      </c>
      <c r="K9" s="3">
        <v>28.5</v>
      </c>
      <c r="L9" s="1">
        <v>20.8</v>
      </c>
      <c r="M9" s="1">
        <v>20.5</v>
      </c>
      <c r="N9" s="1">
        <v>21.86</v>
      </c>
      <c r="O9" s="2" t="s">
        <v>7</v>
      </c>
      <c r="P9" s="1">
        <v>23.83</v>
      </c>
      <c r="Q9" s="1">
        <v>21.5</v>
      </c>
      <c r="R9" s="1">
        <v>22.5</v>
      </c>
      <c r="S9" s="1">
        <v>18.25</v>
      </c>
      <c r="T9" s="1">
        <v>26.56</v>
      </c>
      <c r="U9" s="1">
        <v>23.83</v>
      </c>
      <c r="V9" s="1">
        <v>25.16</v>
      </c>
      <c r="W9" s="1">
        <v>31.9</v>
      </c>
      <c r="X9" s="1">
        <v>27.1</v>
      </c>
      <c r="Y9" s="92">
        <v>34.9</v>
      </c>
      <c r="Z9" s="1">
        <v>27</v>
      </c>
    </row>
    <row r="10" spans="1:28" x14ac:dyDescent="0.2">
      <c r="A10" s="2" t="s">
        <v>8</v>
      </c>
      <c r="B10" s="14"/>
      <c r="C10" s="13">
        <v>25.5</v>
      </c>
      <c r="D10" s="3"/>
      <c r="E10" s="3">
        <v>22.57</v>
      </c>
      <c r="F10" s="17">
        <v>24</v>
      </c>
      <c r="G10" s="23">
        <v>23.28</v>
      </c>
      <c r="H10" s="11">
        <v>26.96</v>
      </c>
      <c r="I10" s="16">
        <v>24.3</v>
      </c>
      <c r="J10" s="3">
        <v>23.7</v>
      </c>
      <c r="K10" s="1">
        <v>22</v>
      </c>
      <c r="L10" s="1">
        <v>22</v>
      </c>
      <c r="M10" s="1">
        <v>20.9</v>
      </c>
      <c r="N10" s="1">
        <v>21.67</v>
      </c>
      <c r="O10" s="2" t="s">
        <v>8</v>
      </c>
      <c r="P10" s="1">
        <v>20.75</v>
      </c>
      <c r="Q10" s="1">
        <v>22.2</v>
      </c>
      <c r="R10" s="1">
        <v>22.4</v>
      </c>
      <c r="S10" s="1" t="s">
        <v>34</v>
      </c>
      <c r="T10" s="1">
        <v>22.51</v>
      </c>
      <c r="U10" s="1">
        <v>23.09</v>
      </c>
      <c r="V10" s="1">
        <v>25.31</v>
      </c>
      <c r="W10" s="1">
        <v>29.3</v>
      </c>
      <c r="X10" s="1">
        <v>24.7</v>
      </c>
      <c r="Y10" s="1">
        <v>33.200000000000003</v>
      </c>
      <c r="Z10" s="1">
        <v>26.3</v>
      </c>
    </row>
    <row r="11" spans="1:28" x14ac:dyDescent="0.2">
      <c r="A11" s="2" t="s">
        <v>9</v>
      </c>
      <c r="B11" s="14"/>
      <c r="C11" s="13">
        <v>21.34</v>
      </c>
      <c r="D11" s="3"/>
      <c r="E11" s="3">
        <v>20.53</v>
      </c>
      <c r="F11" s="17">
        <v>19.600000000000001</v>
      </c>
      <c r="G11" s="23">
        <v>20.05</v>
      </c>
      <c r="H11" s="11">
        <v>21.15</v>
      </c>
      <c r="I11" s="16">
        <v>21.16</v>
      </c>
      <c r="J11" s="3">
        <v>21.5</v>
      </c>
      <c r="K11" s="3">
        <v>22.3</v>
      </c>
      <c r="L11" s="1">
        <v>18.899999999999999</v>
      </c>
      <c r="M11" s="1">
        <v>17.3</v>
      </c>
      <c r="N11" s="1">
        <v>18.63</v>
      </c>
      <c r="O11" s="2" t="s">
        <v>9</v>
      </c>
      <c r="P11" s="1">
        <v>19.5</v>
      </c>
      <c r="Q11" s="1">
        <v>22</v>
      </c>
      <c r="R11" s="1">
        <v>17.8</v>
      </c>
      <c r="S11" s="1">
        <v>20</v>
      </c>
      <c r="T11" s="1">
        <v>22.38</v>
      </c>
      <c r="U11" s="1">
        <v>19.27</v>
      </c>
      <c r="V11" s="1">
        <v>22.92</v>
      </c>
      <c r="W11" s="1">
        <v>23.9</v>
      </c>
      <c r="X11" s="1">
        <v>21.2</v>
      </c>
      <c r="Y11" s="1">
        <v>26.1</v>
      </c>
      <c r="Z11" s="1">
        <v>22.3</v>
      </c>
    </row>
    <row r="12" spans="1:28" x14ac:dyDescent="0.2">
      <c r="A12" s="2" t="s">
        <v>10</v>
      </c>
      <c r="B12" s="14"/>
      <c r="C12" s="13">
        <v>15.32</v>
      </c>
      <c r="D12" s="3"/>
      <c r="E12" s="3">
        <v>15.05</v>
      </c>
      <c r="F12" s="17">
        <v>17.899999999999999</v>
      </c>
      <c r="G12" s="24">
        <v>14.85</v>
      </c>
      <c r="H12" s="11">
        <v>14.35</v>
      </c>
      <c r="I12" s="16">
        <v>14.3</v>
      </c>
      <c r="J12" s="3">
        <v>18</v>
      </c>
      <c r="K12" s="3">
        <v>19.600000000000001</v>
      </c>
      <c r="L12" s="1">
        <v>14.5</v>
      </c>
      <c r="M12" s="1">
        <v>159</v>
      </c>
      <c r="N12" s="1">
        <v>14.43</v>
      </c>
      <c r="O12" s="2" t="s">
        <v>10</v>
      </c>
      <c r="P12" s="1">
        <v>14.7</v>
      </c>
      <c r="Q12" s="1">
        <v>19</v>
      </c>
      <c r="R12" s="1">
        <v>14.42</v>
      </c>
      <c r="S12" s="1">
        <v>17.5</v>
      </c>
      <c r="T12" s="1">
        <v>18.16</v>
      </c>
      <c r="U12" s="1">
        <v>16.64</v>
      </c>
      <c r="V12" s="1">
        <v>16.41</v>
      </c>
      <c r="W12" s="1">
        <v>23.2</v>
      </c>
      <c r="X12" s="1">
        <v>17.100000000000001</v>
      </c>
      <c r="Y12" s="1">
        <v>23.3</v>
      </c>
      <c r="Z12" s="1">
        <v>16.5</v>
      </c>
    </row>
    <row r="13" spans="1:28" x14ac:dyDescent="0.2">
      <c r="A13" s="2" t="s">
        <v>11</v>
      </c>
      <c r="B13" s="14"/>
      <c r="C13" s="13">
        <v>10.17</v>
      </c>
      <c r="D13" s="3"/>
      <c r="E13" s="3">
        <v>11.38</v>
      </c>
      <c r="F13" s="17">
        <v>12</v>
      </c>
      <c r="G13" s="23">
        <v>12.2</v>
      </c>
      <c r="H13" s="13">
        <v>12.28</v>
      </c>
      <c r="I13" s="16">
        <v>10.58</v>
      </c>
      <c r="J13" s="3">
        <v>11.5</v>
      </c>
      <c r="K13" s="3">
        <v>14.9</v>
      </c>
      <c r="L13" s="1">
        <v>12</v>
      </c>
      <c r="M13" s="1">
        <v>11.3</v>
      </c>
      <c r="N13" s="1">
        <v>11.9</v>
      </c>
      <c r="O13" s="2" t="s">
        <v>11</v>
      </c>
      <c r="P13" s="1">
        <v>8.5</v>
      </c>
      <c r="Q13" s="93">
        <v>14.7</v>
      </c>
      <c r="R13" s="93">
        <v>11.71</v>
      </c>
      <c r="S13" s="93">
        <v>6.39</v>
      </c>
      <c r="T13" s="93">
        <v>12.77</v>
      </c>
      <c r="U13" s="93">
        <v>14.07</v>
      </c>
      <c r="V13" s="93">
        <v>11</v>
      </c>
      <c r="W13" s="93">
        <v>16.899999999999999</v>
      </c>
      <c r="X13" s="93">
        <v>12.8</v>
      </c>
      <c r="Y13" s="1">
        <v>15.8</v>
      </c>
      <c r="Z13" s="1">
        <v>11.4</v>
      </c>
      <c r="AA13" s="93"/>
    </row>
    <row r="14" spans="1:28" x14ac:dyDescent="0.2">
      <c r="A14" s="2" t="s">
        <v>12</v>
      </c>
      <c r="B14" s="144">
        <v>9.7899999999999991</v>
      </c>
      <c r="C14" s="3"/>
      <c r="D14" s="3">
        <v>9.19</v>
      </c>
      <c r="E14" s="17">
        <v>8.98</v>
      </c>
      <c r="F14" s="28">
        <v>8.35</v>
      </c>
      <c r="G14" s="23">
        <v>8.98</v>
      </c>
      <c r="H14" s="11"/>
      <c r="I14" s="16">
        <v>8.25</v>
      </c>
      <c r="J14" s="3">
        <v>8</v>
      </c>
      <c r="K14" s="3">
        <v>9.82</v>
      </c>
      <c r="L14" s="1">
        <v>8.9</v>
      </c>
      <c r="M14" s="1">
        <v>7.74</v>
      </c>
      <c r="N14" s="1">
        <v>6</v>
      </c>
      <c r="O14" s="2" t="s">
        <v>12</v>
      </c>
      <c r="P14" s="3">
        <v>3.4</v>
      </c>
      <c r="Q14" s="93">
        <v>10.55</v>
      </c>
      <c r="R14" s="93">
        <v>9.51</v>
      </c>
      <c r="S14" s="93">
        <v>7.47</v>
      </c>
      <c r="T14" s="93">
        <v>10.16</v>
      </c>
      <c r="U14" s="93">
        <v>14.3</v>
      </c>
      <c r="V14" s="93">
        <v>11</v>
      </c>
      <c r="W14" s="93">
        <v>14.8</v>
      </c>
      <c r="X14" s="93">
        <v>11.1</v>
      </c>
      <c r="Y14" s="1">
        <v>15.8</v>
      </c>
      <c r="Z14" s="1">
        <v>10.6</v>
      </c>
      <c r="AA14" s="93"/>
    </row>
    <row r="15" spans="1:28" s="32" customFormat="1" x14ac:dyDescent="0.2">
      <c r="A15" s="22" t="s">
        <v>50</v>
      </c>
      <c r="B15" s="145"/>
      <c r="C15" s="4"/>
      <c r="D15" s="4"/>
      <c r="E15" s="88"/>
      <c r="F15" s="84"/>
      <c r="G15" s="89"/>
      <c r="H15" s="12"/>
      <c r="I15" s="90"/>
      <c r="J15" s="4"/>
      <c r="K15" s="4"/>
      <c r="O15" s="22" t="s">
        <v>50</v>
      </c>
      <c r="P15" s="4"/>
      <c r="Q15" s="84">
        <f t="shared" ref="Q15:U15" si="0">SUM(Q3:Q14)/12</f>
        <v>16.920833333333331</v>
      </c>
      <c r="R15" s="84">
        <f t="shared" si="0"/>
        <v>15.725833333333334</v>
      </c>
      <c r="S15" s="84">
        <f t="shared" si="0"/>
        <v>9.4749999999999996</v>
      </c>
      <c r="T15" s="84">
        <f t="shared" si="0"/>
        <v>17.059999999999999</v>
      </c>
      <c r="U15" s="84">
        <f t="shared" si="0"/>
        <v>16.754999999999999</v>
      </c>
      <c r="V15" s="84">
        <f>SUM(V3:V14)/12</f>
        <v>16.762499999999999</v>
      </c>
      <c r="W15" s="84">
        <f>SUM(W3:W14)/12</f>
        <v>23.483333333333334</v>
      </c>
      <c r="X15" s="137">
        <f>SUM(X3:X14)/12</f>
        <v>17.366666666666664</v>
      </c>
      <c r="Y15" s="137">
        <f t="shared" ref="Y15:AA15" si="1">SUM(Y3:Y14)/12</f>
        <v>22.358333333333334</v>
      </c>
      <c r="Z15" s="137">
        <f t="shared" si="1"/>
        <v>17.600000000000001</v>
      </c>
      <c r="AA15" s="137">
        <f t="shared" si="1"/>
        <v>4.5083333333333329</v>
      </c>
    </row>
    <row r="16" spans="1:28" x14ac:dyDescent="0.2">
      <c r="B16" s="16"/>
      <c r="C16" s="11"/>
      <c r="D16" s="11"/>
      <c r="E16" s="11"/>
      <c r="F16" s="11"/>
      <c r="H16" s="11"/>
      <c r="I16" s="16"/>
      <c r="J16" s="11"/>
      <c r="K16" s="3"/>
      <c r="O16" s="3"/>
      <c r="P16" s="3"/>
    </row>
    <row r="17" spans="1:27" ht="12" thickBot="1" x14ac:dyDescent="0.25">
      <c r="A17" s="141" t="s">
        <v>64</v>
      </c>
      <c r="B17" s="146"/>
      <c r="C17" s="18"/>
      <c r="D17" s="18"/>
      <c r="E17" s="18"/>
      <c r="F17" s="18"/>
      <c r="G17" s="25"/>
      <c r="H17" s="18"/>
      <c r="I17" s="19"/>
      <c r="J17" s="18"/>
      <c r="R17" s="83"/>
      <c r="S17" s="10"/>
      <c r="T17" s="10"/>
      <c r="U17" s="10"/>
      <c r="V17" s="10"/>
      <c r="W17" s="10"/>
      <c r="X17" s="138"/>
      <c r="Y17" s="10"/>
      <c r="Z17" s="10"/>
      <c r="AA17" s="10"/>
    </row>
    <row r="18" spans="1:27" ht="12" thickBot="1" x14ac:dyDescent="0.25">
      <c r="B18" s="21">
        <v>1997</v>
      </c>
      <c r="C18" s="4">
        <v>1998</v>
      </c>
      <c r="D18" s="4">
        <v>1999</v>
      </c>
      <c r="E18" s="4">
        <v>2000</v>
      </c>
      <c r="F18" s="4">
        <v>2001</v>
      </c>
      <c r="G18" s="22">
        <v>2002</v>
      </c>
      <c r="H18" s="4">
        <v>2003</v>
      </c>
      <c r="I18" s="7">
        <v>2004</v>
      </c>
      <c r="J18" s="4">
        <v>2005</v>
      </c>
      <c r="K18" s="31">
        <v>2006</v>
      </c>
      <c r="L18" s="33">
        <v>2007</v>
      </c>
      <c r="M18" s="33">
        <v>2008</v>
      </c>
      <c r="N18" s="33">
        <v>2009</v>
      </c>
      <c r="P18" s="33">
        <v>2010</v>
      </c>
      <c r="Q18" s="33">
        <v>2011</v>
      </c>
      <c r="R18" s="33">
        <v>2012</v>
      </c>
      <c r="S18" s="32">
        <v>2013</v>
      </c>
      <c r="T18" s="32">
        <v>2014</v>
      </c>
      <c r="U18" s="32">
        <v>2015</v>
      </c>
      <c r="V18" s="91">
        <v>2016</v>
      </c>
      <c r="W18" s="33">
        <v>2017</v>
      </c>
      <c r="X18" s="82" t="s">
        <v>65</v>
      </c>
      <c r="Y18" s="32">
        <v>2018</v>
      </c>
      <c r="Z18" s="91">
        <v>2019</v>
      </c>
      <c r="AA18" s="91">
        <v>2020</v>
      </c>
    </row>
    <row r="19" spans="1:27" x14ac:dyDescent="0.2">
      <c r="A19" s="2" t="s">
        <v>1</v>
      </c>
      <c r="B19" s="14"/>
      <c r="C19" s="13">
        <v>3.87</v>
      </c>
      <c r="D19" s="3"/>
      <c r="E19" s="3">
        <v>3.45</v>
      </c>
      <c r="F19" s="3">
        <v>2.11</v>
      </c>
      <c r="G19" s="2">
        <v>4.03</v>
      </c>
      <c r="H19" s="3">
        <v>2.5</v>
      </c>
      <c r="I19" s="14">
        <v>4</v>
      </c>
      <c r="J19" s="3">
        <v>3.95</v>
      </c>
      <c r="K19" s="1">
        <v>1.5</v>
      </c>
      <c r="L19" s="1">
        <v>5.8</v>
      </c>
      <c r="M19" s="1">
        <v>5.3</v>
      </c>
      <c r="N19" s="1">
        <v>1.75</v>
      </c>
      <c r="O19" s="2" t="s">
        <v>1</v>
      </c>
      <c r="P19" s="1">
        <v>0.74</v>
      </c>
      <c r="Q19" s="1">
        <v>3.9</v>
      </c>
      <c r="R19" s="1">
        <v>4.76</v>
      </c>
      <c r="S19" s="1">
        <v>3.37</v>
      </c>
      <c r="T19" s="1">
        <v>4.6100000000000003</v>
      </c>
      <c r="U19" s="1">
        <v>3.6</v>
      </c>
      <c r="V19" s="1">
        <v>4.5</v>
      </c>
      <c r="W19" s="1">
        <v>-2.2000000000000002</v>
      </c>
      <c r="X19" s="1">
        <v>5.2</v>
      </c>
      <c r="Y19" s="1">
        <v>5.0999999999999996</v>
      </c>
      <c r="Z19" s="1">
        <v>6</v>
      </c>
      <c r="AA19" s="1">
        <v>5.9</v>
      </c>
    </row>
    <row r="20" spans="1:27" x14ac:dyDescent="0.2">
      <c r="A20" s="2" t="s">
        <v>2</v>
      </c>
      <c r="B20" s="14"/>
      <c r="C20" s="13">
        <v>5.25</v>
      </c>
      <c r="D20" s="3"/>
      <c r="E20" s="3">
        <v>4.3499999999999996</v>
      </c>
      <c r="F20" s="3">
        <v>3.46</v>
      </c>
      <c r="G20" s="2">
        <v>5.27</v>
      </c>
      <c r="H20" s="3">
        <v>2.93</v>
      </c>
      <c r="I20" s="14">
        <v>3.67</v>
      </c>
      <c r="J20" s="3">
        <v>2.09</v>
      </c>
      <c r="K20" s="1">
        <v>0.5</v>
      </c>
      <c r="L20" s="1">
        <v>4.9800000000000004</v>
      </c>
      <c r="M20" s="1">
        <v>3.2</v>
      </c>
      <c r="N20" s="1">
        <v>3.7</v>
      </c>
      <c r="O20" s="2" t="s">
        <v>2</v>
      </c>
      <c r="P20" s="1">
        <v>3.09</v>
      </c>
      <c r="Q20" s="1">
        <v>6.3</v>
      </c>
      <c r="R20" s="1">
        <v>4.1500000000000004</v>
      </c>
      <c r="S20" s="1">
        <v>2.39</v>
      </c>
      <c r="T20" s="1">
        <v>4.3</v>
      </c>
      <c r="U20" s="1">
        <v>3.35</v>
      </c>
      <c r="V20" s="1">
        <v>4.32</v>
      </c>
      <c r="W20" s="1">
        <v>1.2</v>
      </c>
      <c r="X20" s="1">
        <v>2.1</v>
      </c>
      <c r="Y20" s="1">
        <v>1.8</v>
      </c>
      <c r="Z20" s="1">
        <v>5</v>
      </c>
      <c r="AA20" s="1">
        <v>5.5</v>
      </c>
    </row>
    <row r="21" spans="1:27" x14ac:dyDescent="0.2">
      <c r="A21" s="2" t="s">
        <v>3</v>
      </c>
      <c r="B21" s="14"/>
      <c r="C21" s="13">
        <v>6.72</v>
      </c>
      <c r="D21" s="3"/>
      <c r="E21" s="3">
        <v>6.36</v>
      </c>
      <c r="F21" s="3">
        <v>4.32</v>
      </c>
      <c r="G21" s="2">
        <v>5.84</v>
      </c>
      <c r="H21" s="3">
        <v>4.7699999999999996</v>
      </c>
      <c r="I21" s="14">
        <v>4.7</v>
      </c>
      <c r="J21" s="3">
        <v>4.87</v>
      </c>
      <c r="K21" s="1">
        <v>1.5</v>
      </c>
      <c r="L21" s="1">
        <v>5.6</v>
      </c>
      <c r="M21" s="1">
        <v>4.3</v>
      </c>
      <c r="N21" s="1">
        <v>5.05</v>
      </c>
      <c r="O21" s="2" t="s">
        <v>3</v>
      </c>
      <c r="P21" s="1">
        <v>4.82</v>
      </c>
      <c r="Q21" s="1">
        <v>5</v>
      </c>
      <c r="R21" s="1">
        <v>6.21</v>
      </c>
      <c r="S21" s="1">
        <v>2.34</v>
      </c>
      <c r="T21" s="1">
        <v>5.38</v>
      </c>
      <c r="U21" s="1">
        <v>5.5</v>
      </c>
      <c r="V21" s="1">
        <v>4.5</v>
      </c>
      <c r="W21" s="1">
        <v>4.3</v>
      </c>
      <c r="X21" s="1">
        <v>4.4000000000000004</v>
      </c>
      <c r="Y21" s="1">
        <v>4.7</v>
      </c>
      <c r="Z21" s="1">
        <v>7.1</v>
      </c>
      <c r="AA21" s="1">
        <v>5.3</v>
      </c>
    </row>
    <row r="22" spans="1:27" x14ac:dyDescent="0.2">
      <c r="A22" s="2" t="s">
        <v>4</v>
      </c>
      <c r="B22" s="14"/>
      <c r="C22" s="13">
        <v>6.03</v>
      </c>
      <c r="D22" s="3"/>
      <c r="E22" s="3">
        <v>6.47</v>
      </c>
      <c r="F22" s="3">
        <v>5.92</v>
      </c>
      <c r="G22" s="2">
        <v>6.25</v>
      </c>
      <c r="H22" s="3">
        <v>7.02</v>
      </c>
      <c r="I22" s="14">
        <v>6.31</v>
      </c>
      <c r="J22" s="3">
        <v>7.12</v>
      </c>
      <c r="K22" s="1">
        <v>5</v>
      </c>
      <c r="L22" s="1">
        <v>8.5</v>
      </c>
      <c r="M22" s="1">
        <v>5.7</v>
      </c>
      <c r="N22" s="1">
        <v>8.85</v>
      </c>
      <c r="O22" s="2" t="s">
        <v>4</v>
      </c>
      <c r="P22" s="1">
        <v>8.4</v>
      </c>
      <c r="Q22" s="1">
        <v>9.6</v>
      </c>
      <c r="R22" s="1">
        <v>6.38</v>
      </c>
      <c r="S22" s="1">
        <v>5.38</v>
      </c>
      <c r="T22" s="1">
        <v>8.66</v>
      </c>
      <c r="U22" s="1">
        <v>7.4</v>
      </c>
      <c r="V22" s="1">
        <v>6</v>
      </c>
      <c r="W22" s="1">
        <v>2.2999999999999998</v>
      </c>
      <c r="X22" s="1">
        <v>10.4</v>
      </c>
      <c r="Y22" s="1">
        <v>7.6</v>
      </c>
      <c r="Z22" s="1">
        <v>8</v>
      </c>
      <c r="AA22" s="1">
        <v>8.4</v>
      </c>
    </row>
    <row r="23" spans="1:27" x14ac:dyDescent="0.2">
      <c r="A23" s="2" t="s">
        <v>5</v>
      </c>
      <c r="B23" s="14"/>
      <c r="C23" s="13">
        <v>11.05</v>
      </c>
      <c r="D23" s="3"/>
      <c r="E23" s="3">
        <v>9.76</v>
      </c>
      <c r="F23" s="3">
        <v>9.6999999999999993</v>
      </c>
      <c r="G23" s="2">
        <v>9.6999999999999993</v>
      </c>
      <c r="H23" s="3">
        <v>13.34</v>
      </c>
      <c r="I23" s="14">
        <v>9.5399999999999991</v>
      </c>
      <c r="J23" s="3">
        <v>8.6999999999999993</v>
      </c>
      <c r="K23" s="1">
        <v>10</v>
      </c>
      <c r="L23" s="1">
        <v>10.6</v>
      </c>
      <c r="M23" s="1">
        <v>11.3</v>
      </c>
      <c r="N23" s="1">
        <v>10.01</v>
      </c>
      <c r="O23" s="2" t="s">
        <v>5</v>
      </c>
      <c r="P23" s="1">
        <v>9.0299999999999994</v>
      </c>
      <c r="Q23" s="1">
        <v>10.6</v>
      </c>
      <c r="R23" s="1">
        <f>+SUM(11,9.3,8.2,7.2,6.5,5.3,11,12.9,12.1,10.4,6.3,7.9,6.1,5.2,8.3,10.6,12.5,10,10.3,12.5,14.4,16.8,17.4,16.2,15.3,15.7,13.8,14.8,14.8)/29</f>
        <v>11.131034482758624</v>
      </c>
      <c r="S23" s="1" t="s">
        <v>32</v>
      </c>
      <c r="T23" s="1">
        <v>10.41</v>
      </c>
      <c r="U23" s="1">
        <v>9.9</v>
      </c>
      <c r="V23" s="1">
        <v>11.34</v>
      </c>
      <c r="W23" s="1">
        <v>8.1</v>
      </c>
      <c r="X23" s="1">
        <v>11.2</v>
      </c>
      <c r="Y23" s="1">
        <v>4.9000000000000004</v>
      </c>
      <c r="Z23" s="1">
        <v>10</v>
      </c>
    </row>
    <row r="24" spans="1:27" x14ac:dyDescent="0.2">
      <c r="A24" s="2" t="s">
        <v>6</v>
      </c>
      <c r="B24" s="14"/>
      <c r="C24" s="13">
        <v>11.98</v>
      </c>
      <c r="D24" s="3"/>
      <c r="E24" s="3">
        <v>11.1</v>
      </c>
      <c r="F24" s="3">
        <v>11.73</v>
      </c>
      <c r="G24" s="2">
        <v>12.08</v>
      </c>
      <c r="H24" s="3">
        <v>12.95</v>
      </c>
      <c r="I24" s="14">
        <v>12.42</v>
      </c>
      <c r="J24" s="3">
        <v>13.3</v>
      </c>
      <c r="K24" s="1">
        <v>14.5</v>
      </c>
      <c r="L24" s="1">
        <v>14.8</v>
      </c>
      <c r="M24" s="1">
        <v>13.1</v>
      </c>
      <c r="N24" s="1">
        <v>13.21</v>
      </c>
      <c r="O24" s="2" t="s">
        <v>6</v>
      </c>
      <c r="P24" s="1">
        <v>12.65</v>
      </c>
      <c r="Q24" s="1">
        <v>11.4</v>
      </c>
      <c r="R24" s="1">
        <v>12.47</v>
      </c>
      <c r="S24" s="1">
        <v>6.43</v>
      </c>
      <c r="T24" s="1">
        <v>12.93</v>
      </c>
      <c r="U24" s="1">
        <v>13.01</v>
      </c>
      <c r="V24" s="1">
        <v>13.6</v>
      </c>
      <c r="W24" s="1">
        <v>10.8</v>
      </c>
      <c r="X24" s="1">
        <v>14</v>
      </c>
      <c r="Y24" s="1">
        <v>10.3</v>
      </c>
      <c r="Z24" s="1">
        <v>13.7</v>
      </c>
    </row>
    <row r="25" spans="1:27" x14ac:dyDescent="0.2">
      <c r="A25" s="2" t="s">
        <v>7</v>
      </c>
      <c r="B25" s="14"/>
      <c r="C25" s="13">
        <v>13.21</v>
      </c>
      <c r="D25" s="3"/>
      <c r="E25" s="3">
        <v>12.82</v>
      </c>
      <c r="F25" s="3">
        <v>14.53</v>
      </c>
      <c r="G25" s="23">
        <v>14</v>
      </c>
      <c r="H25" s="15">
        <v>14.87</v>
      </c>
      <c r="I25" s="16">
        <v>13.7</v>
      </c>
      <c r="J25" s="11">
        <v>14.72</v>
      </c>
      <c r="K25" s="1">
        <v>18</v>
      </c>
      <c r="L25" s="1">
        <v>14</v>
      </c>
      <c r="M25" s="1">
        <v>13.2</v>
      </c>
      <c r="N25" s="1">
        <v>14.6</v>
      </c>
      <c r="O25" s="2" t="s">
        <v>7</v>
      </c>
      <c r="P25" s="1">
        <v>15.63</v>
      </c>
      <c r="Q25" s="1">
        <v>13.8</v>
      </c>
      <c r="R25" s="1">
        <v>14.3</v>
      </c>
      <c r="S25" s="1">
        <v>10.71</v>
      </c>
      <c r="T25" s="1">
        <v>16.09</v>
      </c>
      <c r="U25" s="1">
        <v>14.84</v>
      </c>
      <c r="V25" s="1">
        <v>16.97</v>
      </c>
      <c r="W25" s="1">
        <v>12.8</v>
      </c>
      <c r="X25" s="1">
        <v>18.2</v>
      </c>
      <c r="Y25" s="1">
        <v>14.8</v>
      </c>
      <c r="Z25" s="1">
        <v>14.6</v>
      </c>
    </row>
    <row r="26" spans="1:27" x14ac:dyDescent="0.2">
      <c r="A26" s="2" t="s">
        <v>8</v>
      </c>
      <c r="B26" s="14"/>
      <c r="C26" s="13">
        <v>13.12</v>
      </c>
      <c r="D26" s="3"/>
      <c r="E26" s="3">
        <v>13.57</v>
      </c>
      <c r="F26" s="20">
        <v>13</v>
      </c>
      <c r="G26" s="23">
        <v>14.65</v>
      </c>
      <c r="H26" s="11">
        <v>15.4</v>
      </c>
      <c r="I26" s="16">
        <v>15</v>
      </c>
      <c r="J26" s="3">
        <v>13.19</v>
      </c>
      <c r="K26" s="1">
        <v>14</v>
      </c>
      <c r="L26" s="1">
        <v>14.1</v>
      </c>
      <c r="M26" s="1">
        <v>15.2</v>
      </c>
      <c r="N26" s="1">
        <v>14.08</v>
      </c>
      <c r="O26" s="2" t="s">
        <v>8</v>
      </c>
      <c r="P26" s="1">
        <v>13.57</v>
      </c>
      <c r="Q26" s="1">
        <v>13.9</v>
      </c>
      <c r="R26" s="1">
        <v>14.6</v>
      </c>
      <c r="S26" s="1" t="s">
        <v>33</v>
      </c>
      <c r="T26" s="1">
        <v>13.45</v>
      </c>
      <c r="U26" s="1">
        <v>15.06</v>
      </c>
      <c r="V26" s="1">
        <v>15.74</v>
      </c>
      <c r="W26" s="1">
        <v>10.199999999999999</v>
      </c>
      <c r="X26" s="1">
        <v>15.5</v>
      </c>
      <c r="Y26" s="1">
        <v>9.1999999999999993</v>
      </c>
      <c r="Z26" s="1">
        <v>13.8</v>
      </c>
    </row>
    <row r="27" spans="1:27" x14ac:dyDescent="0.2">
      <c r="A27" s="2" t="s">
        <v>9</v>
      </c>
      <c r="B27" s="14"/>
      <c r="C27" s="13">
        <v>12.14</v>
      </c>
      <c r="D27" s="3"/>
      <c r="E27" s="3">
        <v>12.67</v>
      </c>
      <c r="F27" s="20">
        <v>10.3</v>
      </c>
      <c r="G27" s="23">
        <v>11.4</v>
      </c>
      <c r="H27" s="11">
        <v>10.75</v>
      </c>
      <c r="I27" s="16">
        <v>12.42</v>
      </c>
      <c r="J27" s="3">
        <v>12.87</v>
      </c>
      <c r="K27" s="1">
        <v>14.1</v>
      </c>
      <c r="L27" s="1">
        <v>11.6</v>
      </c>
      <c r="M27" s="1">
        <v>10.8</v>
      </c>
      <c r="N27" s="1">
        <v>11.34</v>
      </c>
      <c r="O27" s="2" t="s">
        <v>9</v>
      </c>
      <c r="P27" s="1" t="s">
        <v>14</v>
      </c>
      <c r="Q27" s="1">
        <v>13</v>
      </c>
      <c r="R27" s="1">
        <v>9.74</v>
      </c>
      <c r="S27" s="1">
        <v>11.69</v>
      </c>
      <c r="T27" s="1">
        <v>13.5</v>
      </c>
      <c r="U27" s="1">
        <v>11.18</v>
      </c>
      <c r="V27" s="1">
        <v>14.56</v>
      </c>
      <c r="W27" s="1">
        <v>8.9</v>
      </c>
      <c r="X27" s="1">
        <v>11.9</v>
      </c>
      <c r="Y27" s="1">
        <v>4.7</v>
      </c>
      <c r="Z27" s="1">
        <v>12</v>
      </c>
    </row>
    <row r="28" spans="1:27" x14ac:dyDescent="0.2">
      <c r="A28" s="2" t="s">
        <v>10</v>
      </c>
      <c r="B28" s="14"/>
      <c r="C28" s="13">
        <v>8.68</v>
      </c>
      <c r="D28" s="3"/>
      <c r="E28" s="3">
        <v>8.64</v>
      </c>
      <c r="F28" s="20">
        <v>11.4</v>
      </c>
      <c r="G28" s="24">
        <v>8.56</v>
      </c>
      <c r="H28" s="11">
        <v>7.04</v>
      </c>
      <c r="I28" s="16">
        <v>9.75</v>
      </c>
      <c r="J28" s="3">
        <v>11</v>
      </c>
      <c r="K28" s="1">
        <v>11.5</v>
      </c>
      <c r="L28" s="1">
        <v>9.1999999999999993</v>
      </c>
      <c r="M28" s="1">
        <v>6.7</v>
      </c>
      <c r="N28" s="1">
        <v>8.7799999999999994</v>
      </c>
      <c r="O28" s="2" t="s">
        <v>10</v>
      </c>
      <c r="P28" s="1">
        <v>8.1</v>
      </c>
      <c r="Q28" s="1">
        <v>11</v>
      </c>
      <c r="R28" s="1">
        <v>9.23</v>
      </c>
      <c r="S28" s="1">
        <v>11.01</v>
      </c>
      <c r="T28" s="1">
        <v>11.79</v>
      </c>
      <c r="U28" s="1">
        <v>10.3</v>
      </c>
      <c r="V28" s="1">
        <v>9.4600000000000009</v>
      </c>
      <c r="W28" s="1">
        <v>4.5</v>
      </c>
      <c r="X28" s="1">
        <v>9.4</v>
      </c>
      <c r="Y28" s="1">
        <v>1.7</v>
      </c>
      <c r="Z28" s="1">
        <v>8.5</v>
      </c>
    </row>
    <row r="29" spans="1:27" x14ac:dyDescent="0.2">
      <c r="A29" s="2" t="s">
        <v>11</v>
      </c>
      <c r="B29" s="14"/>
      <c r="C29" s="13">
        <v>3.95</v>
      </c>
      <c r="D29" s="3"/>
      <c r="E29" s="3">
        <v>5.17</v>
      </c>
      <c r="F29" s="20">
        <v>4.5999999999999996</v>
      </c>
      <c r="G29" s="23">
        <v>7.15</v>
      </c>
      <c r="H29" s="11">
        <v>7.6</v>
      </c>
      <c r="I29" s="16">
        <v>5.95</v>
      </c>
      <c r="J29" s="3">
        <v>4.5</v>
      </c>
      <c r="K29" s="1">
        <v>6.2</v>
      </c>
      <c r="L29" s="1">
        <v>5.75</v>
      </c>
      <c r="M29" s="1">
        <v>6.2</v>
      </c>
      <c r="N29" s="1">
        <v>6.8</v>
      </c>
      <c r="O29" s="2" t="s">
        <v>11</v>
      </c>
      <c r="P29" s="1">
        <v>4.5</v>
      </c>
      <c r="Q29" s="93">
        <v>8.8000000000000007</v>
      </c>
      <c r="R29" s="93">
        <v>5.75</v>
      </c>
      <c r="S29" s="93">
        <v>2.8</v>
      </c>
      <c r="T29" s="93">
        <v>8.01</v>
      </c>
      <c r="U29" s="93">
        <v>8.8000000000000007</v>
      </c>
      <c r="V29" s="93">
        <v>4.99</v>
      </c>
      <c r="W29" s="93">
        <v>0.8</v>
      </c>
      <c r="X29" s="93">
        <v>7.3</v>
      </c>
      <c r="Y29" s="93">
        <v>0.1</v>
      </c>
      <c r="Z29" s="93">
        <v>5.3</v>
      </c>
      <c r="AA29" s="93"/>
    </row>
    <row r="30" spans="1:27" x14ac:dyDescent="0.2">
      <c r="A30" s="2" t="s">
        <v>12</v>
      </c>
      <c r="B30" s="144">
        <v>4.28</v>
      </c>
      <c r="C30" s="3"/>
      <c r="D30" s="3">
        <v>3.16</v>
      </c>
      <c r="E30" s="15">
        <v>5.52</v>
      </c>
      <c r="F30" s="28">
        <v>1.88</v>
      </c>
      <c r="G30" s="23">
        <v>5.52</v>
      </c>
      <c r="H30" s="11">
        <v>3.41</v>
      </c>
      <c r="I30" s="16">
        <v>3.4</v>
      </c>
      <c r="J30" s="3">
        <v>2</v>
      </c>
      <c r="K30" s="1">
        <v>5.56</v>
      </c>
      <c r="L30" s="1">
        <v>4.2</v>
      </c>
      <c r="M30" s="1">
        <v>2.95</v>
      </c>
      <c r="N30" s="1">
        <v>1.7</v>
      </c>
      <c r="O30" s="2" t="s">
        <v>12</v>
      </c>
      <c r="P30" s="1">
        <v>-0.3</v>
      </c>
      <c r="Q30" s="93">
        <v>4.87</v>
      </c>
      <c r="R30" s="93">
        <v>3.91</v>
      </c>
      <c r="S30" s="93">
        <v>1.27</v>
      </c>
      <c r="T30" s="93">
        <v>4.2</v>
      </c>
      <c r="U30" s="93">
        <v>9.6</v>
      </c>
      <c r="V30" s="93">
        <v>4</v>
      </c>
      <c r="W30" s="93">
        <v>-1.6</v>
      </c>
      <c r="X30" s="93">
        <v>6</v>
      </c>
      <c r="Y30" s="93">
        <v>1.9</v>
      </c>
      <c r="Z30" s="93">
        <v>5.0999999999999996</v>
      </c>
      <c r="AA30" s="93"/>
    </row>
    <row r="31" spans="1:27" s="32" customFormat="1" x14ac:dyDescent="0.2">
      <c r="A31" s="32" t="s">
        <v>50</v>
      </c>
      <c r="B31" s="90"/>
      <c r="C31" s="12"/>
      <c r="D31" s="12"/>
      <c r="E31" s="12"/>
      <c r="F31" s="12"/>
      <c r="G31" s="85"/>
      <c r="H31" s="12"/>
      <c r="I31" s="90"/>
      <c r="J31" s="12"/>
      <c r="O31" s="32" t="s">
        <v>50</v>
      </c>
      <c r="Q31" s="84">
        <f t="shared" ref="Q31:U31" si="2">SUM(Q19:Q30)/12</f>
        <v>9.3475000000000001</v>
      </c>
      <c r="R31" s="84">
        <f t="shared" si="2"/>
        <v>8.5525862068965512</v>
      </c>
      <c r="S31" s="84">
        <f t="shared" si="2"/>
        <v>4.7824999999999998</v>
      </c>
      <c r="T31" s="84">
        <f t="shared" si="2"/>
        <v>9.4441666666666677</v>
      </c>
      <c r="U31" s="84">
        <f t="shared" si="2"/>
        <v>9.3783333333333321</v>
      </c>
      <c r="V31" s="84">
        <f>SUM(V19:V30)/12</f>
        <v>9.1650000000000009</v>
      </c>
      <c r="W31" s="84">
        <f>SUM(W19:W30)/12</f>
        <v>5.0083333333333329</v>
      </c>
      <c r="X31" s="137">
        <f>SUM(X19:X30)/12</f>
        <v>9.6333333333333346</v>
      </c>
      <c r="Y31" s="137">
        <f t="shared" ref="Y31:AA31" si="3">SUM(Y19:Y30)/12</f>
        <v>5.5666666666666673</v>
      </c>
      <c r="Z31" s="137">
        <f t="shared" si="3"/>
        <v>9.091666666666665</v>
      </c>
      <c r="AA31" s="137">
        <f t="shared" si="3"/>
        <v>2.0916666666666668</v>
      </c>
    </row>
    <row r="32" spans="1:27" x14ac:dyDescent="0.2">
      <c r="B32" s="16"/>
      <c r="C32" s="11"/>
      <c r="D32" s="11"/>
      <c r="E32" s="11"/>
      <c r="F32" s="11"/>
      <c r="H32" s="11"/>
      <c r="I32" s="16"/>
      <c r="J32" s="11"/>
      <c r="V32" s="84"/>
      <c r="Z32" s="93"/>
      <c r="AA32" s="93"/>
    </row>
    <row r="33" spans="1:27" ht="12" thickBot="1" x14ac:dyDescent="0.25">
      <c r="A33" s="141" t="s">
        <v>57</v>
      </c>
      <c r="B33" s="146"/>
      <c r="C33" s="18"/>
      <c r="D33" s="18"/>
      <c r="E33" s="18"/>
      <c r="F33" s="18"/>
      <c r="G33" s="25"/>
      <c r="H33" s="18"/>
      <c r="I33" s="19"/>
      <c r="J33" s="18"/>
      <c r="W33" s="10"/>
      <c r="X33" s="138"/>
      <c r="Y33" s="10"/>
      <c r="Z33" s="10"/>
      <c r="AA33" s="10"/>
    </row>
    <row r="34" spans="1:27" ht="12" thickBot="1" x14ac:dyDescent="0.25">
      <c r="B34" s="21">
        <v>1997</v>
      </c>
      <c r="C34" s="4">
        <v>1998</v>
      </c>
      <c r="D34" s="4">
        <v>1999</v>
      </c>
      <c r="E34" s="4">
        <v>2000</v>
      </c>
      <c r="F34" s="4">
        <v>2001</v>
      </c>
      <c r="G34" s="22">
        <v>2002</v>
      </c>
      <c r="H34" s="4">
        <v>2003</v>
      </c>
      <c r="I34" s="7">
        <v>2004</v>
      </c>
      <c r="J34" s="4">
        <v>2005</v>
      </c>
      <c r="K34" s="31">
        <v>2006</v>
      </c>
      <c r="L34" s="33">
        <v>2007</v>
      </c>
      <c r="M34" s="33">
        <v>2008</v>
      </c>
      <c r="N34" s="33">
        <v>2009</v>
      </c>
      <c r="P34" s="33">
        <v>2010</v>
      </c>
      <c r="Q34" s="33">
        <v>2011</v>
      </c>
      <c r="R34" s="33">
        <v>2012</v>
      </c>
      <c r="S34" s="33">
        <v>2013</v>
      </c>
      <c r="T34" s="33">
        <v>2014</v>
      </c>
      <c r="U34" s="33">
        <v>2015</v>
      </c>
      <c r="V34" s="33">
        <v>2016</v>
      </c>
      <c r="W34" s="33">
        <v>2017</v>
      </c>
      <c r="X34" s="82" t="s">
        <v>65</v>
      </c>
      <c r="Y34" s="91">
        <v>2018</v>
      </c>
      <c r="Z34" s="32">
        <v>2019</v>
      </c>
      <c r="AA34" s="32">
        <v>2020</v>
      </c>
    </row>
    <row r="35" spans="1:27" x14ac:dyDescent="0.2">
      <c r="A35" s="2" t="s">
        <v>1</v>
      </c>
      <c r="B35" s="14"/>
      <c r="C35" s="13">
        <v>8.1</v>
      </c>
      <c r="D35" s="3"/>
      <c r="E35" s="3">
        <v>5.36</v>
      </c>
      <c r="F35" s="3">
        <v>3.57</v>
      </c>
      <c r="G35" s="2">
        <v>5.47</v>
      </c>
      <c r="H35" s="3">
        <v>4.82</v>
      </c>
      <c r="I35" s="14">
        <v>5.56</v>
      </c>
      <c r="J35" s="3">
        <v>5.65</v>
      </c>
      <c r="K35" s="1">
        <v>6</v>
      </c>
      <c r="L35" s="32">
        <v>7.3</v>
      </c>
      <c r="M35" s="1">
        <v>6.9</v>
      </c>
      <c r="N35" s="1">
        <v>3.33</v>
      </c>
      <c r="O35" s="2" t="s">
        <v>1</v>
      </c>
      <c r="P35" s="1">
        <v>3.62</v>
      </c>
      <c r="Q35" s="1" t="s">
        <v>16</v>
      </c>
      <c r="R35" s="1">
        <v>4.95</v>
      </c>
      <c r="U35" s="1">
        <v>7.3</v>
      </c>
      <c r="V35" s="1">
        <v>8.27</v>
      </c>
      <c r="W35" s="1">
        <v>3</v>
      </c>
      <c r="X35" s="1">
        <v>7.7</v>
      </c>
      <c r="Y35" s="1">
        <v>7.6</v>
      </c>
      <c r="Z35" s="1">
        <v>9</v>
      </c>
      <c r="AA35" s="1">
        <v>7.2</v>
      </c>
    </row>
    <row r="36" spans="1:27" x14ac:dyDescent="0.2">
      <c r="A36" s="2" t="s">
        <v>2</v>
      </c>
      <c r="B36" s="14"/>
      <c r="C36" s="13">
        <v>6.36</v>
      </c>
      <c r="D36" s="3"/>
      <c r="E36" s="3">
        <v>6.69</v>
      </c>
      <c r="F36" s="3">
        <v>5.46</v>
      </c>
      <c r="G36" s="2">
        <v>7.13</v>
      </c>
      <c r="H36" s="3">
        <v>4.46</v>
      </c>
      <c r="I36" s="14">
        <v>5.6</v>
      </c>
      <c r="J36" s="3">
        <v>5</v>
      </c>
      <c r="K36" s="1">
        <v>5</v>
      </c>
      <c r="L36" s="1">
        <v>6.4</v>
      </c>
      <c r="M36" s="1">
        <v>5.8</v>
      </c>
      <c r="N36" s="1">
        <v>4.82</v>
      </c>
      <c r="O36" s="2" t="s">
        <v>2</v>
      </c>
      <c r="P36" s="1">
        <v>5.37</v>
      </c>
      <c r="Q36" s="1">
        <v>6.4</v>
      </c>
      <c r="R36" s="1" t="s">
        <v>20</v>
      </c>
      <c r="T36" s="1">
        <v>5.69</v>
      </c>
      <c r="U36" s="1">
        <v>5.85</v>
      </c>
      <c r="V36" s="1">
        <v>8.14</v>
      </c>
      <c r="W36" s="1">
        <v>8.56</v>
      </c>
      <c r="X36" s="1">
        <v>4.9000000000000004</v>
      </c>
      <c r="Y36" s="1">
        <v>4.7</v>
      </c>
      <c r="Z36" s="1">
        <v>8.1</v>
      </c>
      <c r="AA36" s="1">
        <v>7.1</v>
      </c>
    </row>
    <row r="37" spans="1:27" x14ac:dyDescent="0.2">
      <c r="A37" s="2" t="s">
        <v>3</v>
      </c>
      <c r="B37" s="14"/>
      <c r="C37" s="13">
        <v>8.4600000000000009</v>
      </c>
      <c r="D37" s="3"/>
      <c r="E37" s="3">
        <v>9</v>
      </c>
      <c r="F37" s="3">
        <v>6.33</v>
      </c>
      <c r="G37" s="2">
        <v>8.84</v>
      </c>
      <c r="H37" s="3">
        <v>7.92</v>
      </c>
      <c r="I37" s="14">
        <v>6.9</v>
      </c>
      <c r="J37" s="3">
        <v>7.47</v>
      </c>
      <c r="K37" s="1">
        <v>6</v>
      </c>
      <c r="L37" s="1">
        <v>7.4</v>
      </c>
      <c r="M37" s="1">
        <v>7.11</v>
      </c>
      <c r="N37" s="1">
        <v>7.48</v>
      </c>
      <c r="O37" s="2" t="s">
        <v>3</v>
      </c>
      <c r="P37" s="1">
        <v>8</v>
      </c>
      <c r="Q37" s="1">
        <v>7</v>
      </c>
      <c r="R37" s="1" t="s">
        <v>20</v>
      </c>
      <c r="T37" s="1">
        <v>8.08</v>
      </c>
      <c r="U37" s="1">
        <v>8.6</v>
      </c>
      <c r="V37" s="1">
        <v>8.9</v>
      </c>
      <c r="W37" s="1">
        <v>11.04</v>
      </c>
      <c r="X37" s="1">
        <v>7.3</v>
      </c>
      <c r="Y37" s="1">
        <v>7.5</v>
      </c>
      <c r="Z37" s="1">
        <v>10</v>
      </c>
      <c r="AA37" s="1">
        <v>6.7</v>
      </c>
    </row>
    <row r="38" spans="1:27" x14ac:dyDescent="0.2">
      <c r="A38" s="2" t="s">
        <v>4</v>
      </c>
      <c r="B38" s="14"/>
      <c r="C38" s="13">
        <v>9.6</v>
      </c>
      <c r="D38" s="3"/>
      <c r="E38" s="3">
        <v>9.2799999999999994</v>
      </c>
      <c r="F38" s="3">
        <v>9.58</v>
      </c>
      <c r="G38" s="2">
        <v>10.35</v>
      </c>
      <c r="H38" s="3">
        <v>10.34</v>
      </c>
      <c r="I38" s="14">
        <v>10.29</v>
      </c>
      <c r="J38" s="3">
        <v>10.75</v>
      </c>
      <c r="K38" s="1">
        <v>10.5</v>
      </c>
      <c r="L38" s="1">
        <v>12.1</v>
      </c>
      <c r="M38" s="1">
        <v>8.5</v>
      </c>
      <c r="N38" s="1">
        <v>11.05</v>
      </c>
      <c r="O38" s="2" t="s">
        <v>4</v>
      </c>
      <c r="P38" s="1">
        <v>10.3</v>
      </c>
      <c r="Q38" s="1">
        <v>13.5</v>
      </c>
      <c r="R38" s="1" t="s">
        <v>20</v>
      </c>
      <c r="T38" s="1">
        <v>11.88</v>
      </c>
      <c r="U38" s="1">
        <v>11.9</v>
      </c>
      <c r="V38" s="1">
        <v>10.44</v>
      </c>
      <c r="W38" s="1">
        <v>11.92</v>
      </c>
      <c r="X38" s="1">
        <v>14.1</v>
      </c>
      <c r="Y38" s="1">
        <v>14.11</v>
      </c>
      <c r="AA38" s="1">
        <v>9.9</v>
      </c>
    </row>
    <row r="39" spans="1:27" x14ac:dyDescent="0.2">
      <c r="A39" s="2" t="s">
        <v>5</v>
      </c>
      <c r="B39" s="14"/>
      <c r="C39" s="13">
        <v>14.13</v>
      </c>
      <c r="D39" s="3"/>
      <c r="E39" s="3">
        <v>13.63</v>
      </c>
      <c r="F39" s="3">
        <v>14.82</v>
      </c>
      <c r="G39" s="2">
        <v>12.88</v>
      </c>
      <c r="H39" s="3">
        <v>13.71</v>
      </c>
      <c r="I39" s="14">
        <v>13.76</v>
      </c>
      <c r="J39" s="3">
        <v>13.3</v>
      </c>
      <c r="K39" s="1">
        <v>14</v>
      </c>
      <c r="L39" s="1">
        <v>13</v>
      </c>
      <c r="M39" s="1">
        <v>12.5</v>
      </c>
      <c r="N39" s="1">
        <v>13.31</v>
      </c>
      <c r="O39" s="2" t="s">
        <v>5</v>
      </c>
      <c r="P39" s="1">
        <v>11.95</v>
      </c>
      <c r="Q39" s="1">
        <v>16.399999999999999</v>
      </c>
      <c r="R39" s="1" t="s">
        <v>20</v>
      </c>
      <c r="T39" s="1">
        <v>14.4</v>
      </c>
      <c r="U39" s="1">
        <v>15.8</v>
      </c>
      <c r="V39" s="1">
        <v>16.100000000000001</v>
      </c>
      <c r="W39" s="1">
        <v>18.43</v>
      </c>
      <c r="X39" s="1">
        <v>16.600000000000001</v>
      </c>
      <c r="Y39" s="1">
        <v>16.62</v>
      </c>
      <c r="Z39" s="1">
        <v>12.7</v>
      </c>
    </row>
    <row r="40" spans="1:27" x14ac:dyDescent="0.2">
      <c r="A40" s="2" t="s">
        <v>6</v>
      </c>
      <c r="B40" s="14"/>
      <c r="C40" s="13">
        <v>15.54</v>
      </c>
      <c r="D40" s="3"/>
      <c r="E40" s="3">
        <v>15.13</v>
      </c>
      <c r="F40" s="3">
        <v>16.8</v>
      </c>
      <c r="G40" s="2" t="s">
        <v>0</v>
      </c>
      <c r="H40" s="3">
        <v>17.38</v>
      </c>
      <c r="I40" s="14">
        <v>16.260000000000002</v>
      </c>
      <c r="J40" s="3">
        <v>17.399999999999999</v>
      </c>
      <c r="K40" s="1">
        <v>17</v>
      </c>
      <c r="L40" s="1">
        <v>16.5</v>
      </c>
      <c r="M40" s="1">
        <v>21.04</v>
      </c>
      <c r="N40" s="1">
        <v>16.2</v>
      </c>
      <c r="O40" s="2" t="s">
        <v>6</v>
      </c>
      <c r="P40" s="1">
        <v>15.5</v>
      </c>
      <c r="Q40" s="1">
        <v>15.9</v>
      </c>
      <c r="R40" s="1" t="s">
        <v>20</v>
      </c>
      <c r="T40" s="1">
        <v>19</v>
      </c>
      <c r="U40" s="1">
        <v>18.940000000000001</v>
      </c>
      <c r="V40" s="1">
        <v>18.37</v>
      </c>
      <c r="W40" s="1">
        <v>25.41</v>
      </c>
      <c r="X40" s="1">
        <v>20.100000000000001</v>
      </c>
      <c r="Y40" s="1">
        <v>20.05</v>
      </c>
      <c r="Z40" s="1">
        <v>15.5</v>
      </c>
    </row>
    <row r="41" spans="1:27" x14ac:dyDescent="0.2">
      <c r="A41" s="2" t="s">
        <v>7</v>
      </c>
      <c r="B41" s="14"/>
      <c r="C41" s="13">
        <v>16.64</v>
      </c>
      <c r="D41" s="3"/>
      <c r="E41" s="3">
        <v>16.71</v>
      </c>
      <c r="F41" s="3">
        <v>18.55</v>
      </c>
      <c r="G41" s="24" t="s">
        <v>0</v>
      </c>
      <c r="H41" s="15">
        <v>18.920000000000002</v>
      </c>
      <c r="I41" s="16">
        <v>17.670000000000002</v>
      </c>
      <c r="J41" s="11">
        <v>18.5</v>
      </c>
      <c r="K41" s="1">
        <v>20.5</v>
      </c>
      <c r="L41" s="1">
        <v>16.600000000000001</v>
      </c>
      <c r="M41" s="1">
        <v>16.3</v>
      </c>
      <c r="N41" s="1">
        <v>17.010000000000002</v>
      </c>
      <c r="O41" s="2" t="s">
        <v>7</v>
      </c>
      <c r="P41" s="1">
        <v>17.37</v>
      </c>
      <c r="Q41" s="1" t="s">
        <v>17</v>
      </c>
      <c r="R41" s="1">
        <v>18.75</v>
      </c>
      <c r="T41" s="1">
        <v>20.25</v>
      </c>
      <c r="U41" s="1">
        <v>19.940000000000001</v>
      </c>
      <c r="V41" s="1">
        <v>20.329999999999998</v>
      </c>
      <c r="W41" s="1">
        <v>20.68</v>
      </c>
      <c r="X41" s="1">
        <v>22.4</v>
      </c>
      <c r="Y41" s="1">
        <v>22.39</v>
      </c>
      <c r="Z41" s="1">
        <v>18.2</v>
      </c>
    </row>
    <row r="42" spans="1:27" x14ac:dyDescent="0.2">
      <c r="A42" s="2" t="s">
        <v>8</v>
      </c>
      <c r="B42" s="14"/>
      <c r="C42" s="13">
        <v>17.77</v>
      </c>
      <c r="D42" s="3"/>
      <c r="E42" s="3">
        <v>17.5</v>
      </c>
      <c r="F42" s="20">
        <v>17</v>
      </c>
      <c r="G42" s="23" t="s">
        <v>0</v>
      </c>
      <c r="H42" s="11">
        <v>19.440000000000001</v>
      </c>
      <c r="I42" s="16">
        <v>18.399999999999999</v>
      </c>
      <c r="J42" s="3">
        <v>16.8</v>
      </c>
      <c r="K42" s="1">
        <v>17</v>
      </c>
      <c r="L42" s="1">
        <v>16.8</v>
      </c>
      <c r="M42" s="1">
        <v>16.7</v>
      </c>
      <c r="N42" s="1">
        <v>17.399999999999999</v>
      </c>
      <c r="O42" s="2" t="s">
        <v>8</v>
      </c>
      <c r="P42" s="1">
        <v>16.37</v>
      </c>
      <c r="Q42" s="1" t="s">
        <v>18</v>
      </c>
      <c r="R42" s="1">
        <v>18.899999999999999</v>
      </c>
      <c r="T42" s="1">
        <v>18.190000000000001</v>
      </c>
      <c r="U42" s="1">
        <v>19.850000000000001</v>
      </c>
      <c r="V42" s="1">
        <v>20.03</v>
      </c>
      <c r="W42" s="1">
        <v>19.11</v>
      </c>
      <c r="X42" s="1">
        <v>19.899999999999999</v>
      </c>
      <c r="Y42" s="1">
        <v>19.850000000000001</v>
      </c>
      <c r="Z42" s="1">
        <v>17.3</v>
      </c>
    </row>
    <row r="43" spans="1:27" ht="12.75" customHeight="1" x14ac:dyDescent="0.2">
      <c r="A43" s="2" t="s">
        <v>9</v>
      </c>
      <c r="B43" s="14"/>
      <c r="C43" s="13">
        <v>15.89</v>
      </c>
      <c r="D43" s="3"/>
      <c r="E43" s="3">
        <v>15.47</v>
      </c>
      <c r="F43" s="20">
        <v>14.2</v>
      </c>
      <c r="G43" s="23">
        <v>14.6</v>
      </c>
      <c r="H43" s="11">
        <v>14.97</v>
      </c>
      <c r="I43" s="16">
        <v>15.7</v>
      </c>
      <c r="J43" s="3">
        <v>16.02</v>
      </c>
      <c r="K43" s="1">
        <v>17.2</v>
      </c>
      <c r="L43" s="1">
        <v>15.1</v>
      </c>
      <c r="M43" s="1">
        <v>13.2</v>
      </c>
      <c r="N43" s="1">
        <v>14.72</v>
      </c>
      <c r="O43" s="2" t="s">
        <v>9</v>
      </c>
      <c r="P43" s="1">
        <v>13.7</v>
      </c>
      <c r="Q43" s="1" t="s">
        <v>18</v>
      </c>
      <c r="R43" s="52" t="s">
        <v>25</v>
      </c>
      <c r="T43" s="1">
        <v>17.579999999999998</v>
      </c>
      <c r="U43" s="1">
        <v>14.93</v>
      </c>
      <c r="V43" s="1">
        <v>19.29</v>
      </c>
      <c r="W43" s="1">
        <v>16.399999999999999</v>
      </c>
      <c r="X43" s="1">
        <v>15.8</v>
      </c>
      <c r="Y43" s="1">
        <v>15.76</v>
      </c>
      <c r="Z43" s="1">
        <v>14.5</v>
      </c>
    </row>
    <row r="44" spans="1:27" x14ac:dyDescent="0.2">
      <c r="A44" s="2" t="s">
        <v>10</v>
      </c>
      <c r="B44" s="14"/>
      <c r="C44" s="13">
        <v>12</v>
      </c>
      <c r="D44" s="3"/>
      <c r="E44" s="3">
        <v>11.79</v>
      </c>
      <c r="F44" s="20">
        <v>12.5</v>
      </c>
      <c r="G44" s="24">
        <v>11.55</v>
      </c>
      <c r="H44" s="11">
        <v>9.73</v>
      </c>
      <c r="I44" s="16">
        <v>12</v>
      </c>
      <c r="J44" s="3">
        <v>13.5</v>
      </c>
      <c r="K44" s="1">
        <v>13.9</v>
      </c>
      <c r="L44" s="1">
        <v>11.3</v>
      </c>
      <c r="M44" s="5">
        <v>10.5</v>
      </c>
      <c r="N44" s="1">
        <v>12.1</v>
      </c>
      <c r="O44" s="2" t="s">
        <v>10</v>
      </c>
      <c r="P44" s="1">
        <v>11</v>
      </c>
      <c r="Q44" s="1" t="s">
        <v>19</v>
      </c>
      <c r="R44" s="1">
        <v>10.19</v>
      </c>
      <c r="T44" s="1">
        <v>14.1</v>
      </c>
      <c r="U44" s="1">
        <v>13.85</v>
      </c>
      <c r="V44" s="1">
        <v>10.66</v>
      </c>
      <c r="W44" s="1">
        <v>14.4</v>
      </c>
      <c r="X44" s="1">
        <v>12.3</v>
      </c>
      <c r="Y44" s="1">
        <v>12.3</v>
      </c>
      <c r="Z44" s="1">
        <v>11</v>
      </c>
    </row>
    <row r="45" spans="1:27" x14ac:dyDescent="0.2">
      <c r="A45" s="2" t="s">
        <v>11</v>
      </c>
      <c r="B45" s="14"/>
      <c r="C45" s="13">
        <v>6.3</v>
      </c>
      <c r="D45" s="3"/>
      <c r="E45" s="3">
        <v>6.41</v>
      </c>
      <c r="F45" s="20">
        <v>7.7</v>
      </c>
      <c r="G45" s="23">
        <v>9.4</v>
      </c>
      <c r="H45" s="11">
        <v>9.3699999999999992</v>
      </c>
      <c r="I45" s="16">
        <v>8.9</v>
      </c>
      <c r="J45" s="3">
        <v>9</v>
      </c>
      <c r="K45" s="1">
        <v>8.9</v>
      </c>
      <c r="L45" s="1">
        <v>7.6</v>
      </c>
      <c r="M45" s="1">
        <v>8.1</v>
      </c>
      <c r="N45" s="1">
        <v>9.1</v>
      </c>
      <c r="O45" s="2" t="s">
        <v>11</v>
      </c>
      <c r="P45" s="1">
        <v>6.7</v>
      </c>
      <c r="Q45" s="1">
        <v>9.26</v>
      </c>
      <c r="R45" s="1">
        <v>6.85</v>
      </c>
      <c r="T45" s="93">
        <v>9.01</v>
      </c>
      <c r="U45" s="93">
        <v>12.3</v>
      </c>
      <c r="V45" s="93">
        <v>7.96</v>
      </c>
      <c r="W45" s="93">
        <v>9.5</v>
      </c>
      <c r="X45" s="93">
        <v>9.6</v>
      </c>
      <c r="Y45" s="93">
        <v>9.5299999999999994</v>
      </c>
      <c r="Z45" s="93">
        <v>7.5</v>
      </c>
      <c r="AA45" s="93"/>
    </row>
    <row r="46" spans="1:27" x14ac:dyDescent="0.2">
      <c r="A46" s="2" t="s">
        <v>12</v>
      </c>
      <c r="B46" s="144">
        <v>6.31</v>
      </c>
      <c r="C46" s="3"/>
      <c r="D46" s="3">
        <v>5.6</v>
      </c>
      <c r="E46" s="3">
        <v>6.98</v>
      </c>
      <c r="F46" s="28">
        <v>5.12</v>
      </c>
      <c r="G46" s="23">
        <v>6.98</v>
      </c>
      <c r="H46" s="11">
        <v>5.86</v>
      </c>
      <c r="I46" s="16">
        <v>5.6</v>
      </c>
      <c r="J46" s="3">
        <v>5.5</v>
      </c>
      <c r="K46" s="1">
        <v>7.67</v>
      </c>
      <c r="L46" s="1">
        <v>6.4</v>
      </c>
      <c r="M46" s="1">
        <v>4.87</v>
      </c>
      <c r="N46" s="1">
        <v>4.8</v>
      </c>
      <c r="O46" s="2" t="s">
        <v>12</v>
      </c>
      <c r="P46" s="1" t="s">
        <v>15</v>
      </c>
      <c r="Q46" s="1">
        <v>3.88</v>
      </c>
      <c r="R46" s="1" t="s">
        <v>27</v>
      </c>
      <c r="T46" s="93">
        <v>7.86</v>
      </c>
      <c r="U46" s="93">
        <v>11.3</v>
      </c>
      <c r="V46" s="93">
        <v>8</v>
      </c>
      <c r="W46" s="93">
        <v>7.4</v>
      </c>
      <c r="X46" s="93">
        <v>8.9</v>
      </c>
      <c r="Y46" s="93">
        <v>8.93</v>
      </c>
      <c r="Z46" s="93">
        <v>6.9</v>
      </c>
      <c r="AA46" s="93"/>
    </row>
    <row r="47" spans="1:27" s="32" customFormat="1" x14ac:dyDescent="0.2">
      <c r="A47" s="22" t="s">
        <v>50</v>
      </c>
      <c r="B47" s="145"/>
      <c r="C47" s="4"/>
      <c r="D47" s="4"/>
      <c r="E47" s="4"/>
      <c r="F47" s="84"/>
      <c r="G47" s="89"/>
      <c r="H47" s="12"/>
      <c r="I47" s="90"/>
      <c r="J47" s="4"/>
      <c r="O47" s="32" t="s">
        <v>50</v>
      </c>
      <c r="Q47" s="84">
        <f t="shared" ref="Q47:U47" si="4">SUM(Q35:Q46)/12</f>
        <v>6.0283333333333324</v>
      </c>
      <c r="R47" s="84">
        <f t="shared" si="4"/>
        <v>4.97</v>
      </c>
      <c r="S47" s="84">
        <f t="shared" si="4"/>
        <v>0</v>
      </c>
      <c r="T47" s="84">
        <f t="shared" si="4"/>
        <v>12.17</v>
      </c>
      <c r="U47" s="84">
        <f t="shared" si="4"/>
        <v>13.380000000000003</v>
      </c>
      <c r="V47" s="84">
        <f>SUM(V35:V46)/12</f>
        <v>13.040833333333333</v>
      </c>
      <c r="W47" s="84">
        <f>SUM(W35:W46)/12</f>
        <v>13.820833333333333</v>
      </c>
      <c r="X47" s="137">
        <f>SUM(X35:X46)/12</f>
        <v>13.300000000000002</v>
      </c>
      <c r="Y47" s="137">
        <f t="shared" ref="Y47:Z47" si="5">SUM(Y35:Y46)/12</f>
        <v>13.278333333333334</v>
      </c>
      <c r="Z47" s="137">
        <f t="shared" si="5"/>
        <v>10.891666666666666</v>
      </c>
      <c r="AA47" s="137">
        <f>SUM(AA35:AA46)/12</f>
        <v>2.5749999999999997</v>
      </c>
    </row>
    <row r="48" spans="1:27" x14ac:dyDescent="0.2">
      <c r="B48" s="16"/>
      <c r="C48" s="11"/>
      <c r="D48" s="11"/>
      <c r="E48" s="11"/>
      <c r="F48" s="11"/>
      <c r="H48" s="11"/>
      <c r="I48" s="16"/>
      <c r="J48" s="11"/>
    </row>
    <row r="49" spans="1:27" ht="12" thickBot="1" x14ac:dyDescent="0.25">
      <c r="A49" s="141" t="s">
        <v>58</v>
      </c>
      <c r="B49" s="146"/>
      <c r="C49" s="18"/>
      <c r="D49" s="18"/>
      <c r="E49" s="18"/>
      <c r="F49" s="18"/>
      <c r="G49" s="25"/>
      <c r="H49" s="18"/>
      <c r="I49" s="19"/>
      <c r="J49" s="18"/>
      <c r="W49" s="10"/>
      <c r="X49" s="138"/>
      <c r="Y49" s="10"/>
      <c r="Z49" s="10"/>
      <c r="AA49" s="10"/>
    </row>
    <row r="50" spans="1:27" ht="12" thickBot="1" x14ac:dyDescent="0.25">
      <c r="B50" s="21">
        <v>1997</v>
      </c>
      <c r="C50" s="4">
        <v>1998</v>
      </c>
      <c r="D50" s="4">
        <v>1999</v>
      </c>
      <c r="E50" s="4">
        <v>2000</v>
      </c>
      <c r="F50" s="12">
        <v>2001</v>
      </c>
      <c r="G50" s="22">
        <v>2002</v>
      </c>
      <c r="H50" s="4">
        <v>2003</v>
      </c>
      <c r="I50" s="21">
        <v>2004</v>
      </c>
      <c r="J50" s="4">
        <v>2005</v>
      </c>
      <c r="K50" s="31">
        <v>2006</v>
      </c>
      <c r="L50" s="33">
        <v>2007</v>
      </c>
      <c r="M50" s="33">
        <v>2008</v>
      </c>
      <c r="N50" s="33">
        <v>2009</v>
      </c>
      <c r="O50" s="2" t="s">
        <v>1</v>
      </c>
      <c r="P50" s="33">
        <v>2010</v>
      </c>
      <c r="Q50" s="33">
        <v>2011</v>
      </c>
      <c r="R50" s="33">
        <v>2012</v>
      </c>
      <c r="S50" s="33">
        <v>2013</v>
      </c>
      <c r="T50" s="33">
        <v>2014</v>
      </c>
      <c r="U50" s="33">
        <v>2015</v>
      </c>
      <c r="V50" s="33">
        <v>2016</v>
      </c>
      <c r="W50" s="33">
        <v>2017</v>
      </c>
      <c r="X50" s="82" t="s">
        <v>65</v>
      </c>
      <c r="Y50" s="91">
        <v>2018</v>
      </c>
      <c r="Z50" s="32">
        <v>2109</v>
      </c>
      <c r="AA50" s="32">
        <v>2020</v>
      </c>
    </row>
    <row r="51" spans="1:27" x14ac:dyDescent="0.2">
      <c r="A51" s="2" t="s">
        <v>1</v>
      </c>
      <c r="B51" s="14">
        <v>11.4</v>
      </c>
      <c r="C51" s="13">
        <v>68.099999999999994</v>
      </c>
      <c r="D51" s="3">
        <v>75.400000000000006</v>
      </c>
      <c r="E51" s="3">
        <v>20.7</v>
      </c>
      <c r="F51" s="3">
        <v>67.8</v>
      </c>
      <c r="G51" s="2">
        <v>5.47</v>
      </c>
      <c r="H51" s="3">
        <v>4.82</v>
      </c>
      <c r="I51" s="14">
        <v>85.8</v>
      </c>
      <c r="J51" s="11">
        <v>17.8</v>
      </c>
      <c r="K51" s="1">
        <v>16.8</v>
      </c>
      <c r="L51" s="1">
        <v>53.4</v>
      </c>
      <c r="M51" s="1">
        <v>55</v>
      </c>
      <c r="N51" s="1">
        <v>71.8</v>
      </c>
      <c r="O51" s="2" t="s">
        <v>2</v>
      </c>
      <c r="P51" s="1">
        <v>44.4</v>
      </c>
      <c r="Q51" s="1">
        <v>87.5</v>
      </c>
      <c r="R51" s="1">
        <v>43.5</v>
      </c>
      <c r="S51" s="1">
        <v>47.3</v>
      </c>
      <c r="T51" s="1">
        <v>106.5</v>
      </c>
      <c r="U51" s="1">
        <v>55.7</v>
      </c>
      <c r="V51" s="1">
        <v>69.8</v>
      </c>
      <c r="W51" s="1">
        <v>67.2</v>
      </c>
      <c r="X51" s="1">
        <v>63.6</v>
      </c>
      <c r="Y51" s="1">
        <v>55.6</v>
      </c>
      <c r="Z51" s="1">
        <v>34.5</v>
      </c>
      <c r="AA51" s="1">
        <v>33.5</v>
      </c>
    </row>
    <row r="52" spans="1:27" x14ac:dyDescent="0.2">
      <c r="A52" s="2" t="s">
        <v>2</v>
      </c>
      <c r="B52" s="14">
        <v>47.5</v>
      </c>
      <c r="C52" s="13">
        <v>3.9</v>
      </c>
      <c r="D52" s="3">
        <v>21.8</v>
      </c>
      <c r="E52" s="3">
        <v>69.3</v>
      </c>
      <c r="F52" s="3">
        <v>86.1</v>
      </c>
      <c r="G52" s="2">
        <v>62.7</v>
      </c>
      <c r="H52" s="3">
        <v>19.600000000000001</v>
      </c>
      <c r="I52" s="14">
        <v>10.199999999999999</v>
      </c>
      <c r="J52" s="11">
        <v>19.8</v>
      </c>
      <c r="K52" s="1">
        <v>41.7</v>
      </c>
      <c r="L52" s="1">
        <v>88.4</v>
      </c>
      <c r="M52" s="1">
        <v>9.5</v>
      </c>
      <c r="N52" s="1">
        <v>63.6</v>
      </c>
      <c r="O52" s="2" t="s">
        <v>3</v>
      </c>
      <c r="P52" s="1">
        <v>95.7</v>
      </c>
      <c r="Q52" s="1">
        <v>40.5</v>
      </c>
      <c r="R52" s="1">
        <v>7.5</v>
      </c>
      <c r="S52" s="1">
        <v>29.6</v>
      </c>
      <c r="T52" s="1">
        <v>57.7</v>
      </c>
      <c r="U52" s="1">
        <v>35.700000000000003</v>
      </c>
      <c r="V52" s="1">
        <v>28.5</v>
      </c>
      <c r="W52" s="1">
        <v>32.799999999999997</v>
      </c>
      <c r="X52" s="1">
        <v>25</v>
      </c>
      <c r="Y52" s="1">
        <v>23.3</v>
      </c>
      <c r="Z52" s="1">
        <v>41.5</v>
      </c>
      <c r="AA52" s="1">
        <v>72.8</v>
      </c>
    </row>
    <row r="53" spans="1:27" x14ac:dyDescent="0.2">
      <c r="A53" s="2" t="s">
        <v>3</v>
      </c>
      <c r="B53" s="14">
        <v>8.9</v>
      </c>
      <c r="C53" s="13">
        <v>43.8</v>
      </c>
      <c r="D53" s="3">
        <v>29.3</v>
      </c>
      <c r="E53" s="3">
        <v>17.8</v>
      </c>
      <c r="F53" s="3">
        <v>103.7</v>
      </c>
      <c r="G53" s="2">
        <v>42.4</v>
      </c>
      <c r="H53" s="3">
        <v>14.7</v>
      </c>
      <c r="I53" s="14">
        <v>25.3</v>
      </c>
      <c r="J53" s="11">
        <v>33.9</v>
      </c>
      <c r="K53" s="1">
        <v>41.5</v>
      </c>
      <c r="L53" s="1">
        <v>32.6</v>
      </c>
      <c r="M53" s="1">
        <v>70.3</v>
      </c>
      <c r="N53" s="1">
        <v>33.9</v>
      </c>
      <c r="O53" s="2" t="s">
        <v>4</v>
      </c>
      <c r="P53" s="1">
        <v>30.8</v>
      </c>
      <c r="Q53" s="1">
        <v>11.2</v>
      </c>
      <c r="R53" s="1">
        <v>15.7</v>
      </c>
      <c r="S53" s="1">
        <v>53.4</v>
      </c>
      <c r="T53" s="1">
        <v>15.4</v>
      </c>
      <c r="U53" s="1">
        <v>20.399999999999999</v>
      </c>
      <c r="V53" s="1">
        <v>60.75</v>
      </c>
      <c r="W53" s="1">
        <v>10.45</v>
      </c>
      <c r="X53" s="1">
        <v>75.8</v>
      </c>
      <c r="Y53" s="1">
        <v>47.4</v>
      </c>
      <c r="Z53" s="1">
        <v>43.2</v>
      </c>
      <c r="AA53" s="1">
        <v>16.5</v>
      </c>
    </row>
    <row r="54" spans="1:27" x14ac:dyDescent="0.2">
      <c r="A54" s="2" t="s">
        <v>4</v>
      </c>
      <c r="B54" s="14">
        <v>11.3</v>
      </c>
      <c r="C54" s="13">
        <v>88.7</v>
      </c>
      <c r="D54" s="3">
        <v>32.6</v>
      </c>
      <c r="E54" s="3">
        <v>121.4</v>
      </c>
      <c r="F54" s="3">
        <v>77.099999999999994</v>
      </c>
      <c r="G54" s="2">
        <v>34.9</v>
      </c>
      <c r="H54" s="3">
        <v>20.9</v>
      </c>
      <c r="I54" s="14">
        <v>52.1</v>
      </c>
      <c r="J54" s="11">
        <v>32.4</v>
      </c>
      <c r="K54" s="1">
        <v>39.9</v>
      </c>
      <c r="L54" s="1">
        <v>3.15</v>
      </c>
      <c r="M54" s="1">
        <v>55.7</v>
      </c>
      <c r="N54" s="1">
        <v>61.5</v>
      </c>
      <c r="O54" s="2" t="s">
        <v>5</v>
      </c>
      <c r="P54" s="1">
        <v>24.3</v>
      </c>
      <c r="Q54" s="1">
        <v>8.5</v>
      </c>
      <c r="R54" s="1">
        <f>+SUM(8,1,3.2,4.5,2.9,0.4,0.8,0.1,0.6,11,7.7,3.8,0.7,0.2,0.4,4.7,5.6,13.8,2.7,4,24.8,12.6)/29</f>
        <v>3.9137931034482758</v>
      </c>
      <c r="S54" s="1">
        <v>30.3</v>
      </c>
      <c r="T54" s="1">
        <v>51.4</v>
      </c>
      <c r="U54" s="1">
        <v>18.5</v>
      </c>
      <c r="V54" s="1">
        <v>47.7</v>
      </c>
      <c r="W54" s="1">
        <v>5.2</v>
      </c>
      <c r="X54" s="1">
        <v>50.2</v>
      </c>
      <c r="Y54" s="1">
        <v>50.2</v>
      </c>
      <c r="Z54" s="1">
        <v>14.5</v>
      </c>
      <c r="AA54" s="1">
        <v>32.5</v>
      </c>
    </row>
    <row r="55" spans="1:27" x14ac:dyDescent="0.2">
      <c r="A55" s="2" t="s">
        <v>5</v>
      </c>
      <c r="B55" s="14">
        <v>28.6</v>
      </c>
      <c r="C55" s="13">
        <v>37.200000000000003</v>
      </c>
      <c r="D55" s="3">
        <v>31.3</v>
      </c>
      <c r="E55" s="3">
        <v>91.2</v>
      </c>
      <c r="F55" s="3">
        <v>44.9</v>
      </c>
      <c r="G55" s="2">
        <v>58.1</v>
      </c>
      <c r="H55" s="3">
        <v>36.299999999999997</v>
      </c>
      <c r="I55" s="14">
        <v>60.6</v>
      </c>
      <c r="J55" s="3">
        <v>18.600000000000001</v>
      </c>
      <c r="K55" s="1">
        <v>83.2</v>
      </c>
      <c r="L55" s="1">
        <v>86.2</v>
      </c>
      <c r="M55" s="3">
        <v>71</v>
      </c>
      <c r="N55" s="1">
        <v>26.2</v>
      </c>
      <c r="O55" s="2" t="s">
        <v>6</v>
      </c>
      <c r="P55" s="1">
        <v>43.4</v>
      </c>
      <c r="Q55" s="1">
        <v>37.4</v>
      </c>
      <c r="R55" s="1">
        <v>26.1</v>
      </c>
      <c r="S55" s="1">
        <v>39.700000000000003</v>
      </c>
      <c r="T55" s="1">
        <v>68.400000000000006</v>
      </c>
      <c r="U55" s="1">
        <v>40.299999999999997</v>
      </c>
      <c r="V55" s="1">
        <v>54.5</v>
      </c>
      <c r="W55" s="1">
        <v>55.1</v>
      </c>
      <c r="X55" s="1">
        <v>59.5</v>
      </c>
      <c r="Y55" s="1">
        <v>59</v>
      </c>
      <c r="Z55" s="1">
        <v>28.5</v>
      </c>
    </row>
    <row r="56" spans="1:27" x14ac:dyDescent="0.2">
      <c r="A56" s="2" t="s">
        <v>6</v>
      </c>
      <c r="B56" s="14">
        <v>119.1</v>
      </c>
      <c r="C56" s="13">
        <v>117.1</v>
      </c>
      <c r="D56" s="3">
        <v>85.7</v>
      </c>
      <c r="E56" s="3">
        <v>13.4</v>
      </c>
      <c r="F56" s="3">
        <v>42.7</v>
      </c>
      <c r="G56" s="2">
        <v>69.7</v>
      </c>
      <c r="H56" s="3">
        <v>33.799999999999997</v>
      </c>
      <c r="I56" s="14">
        <v>49.4</v>
      </c>
      <c r="J56" s="3">
        <v>34.5</v>
      </c>
      <c r="K56" s="1">
        <v>26.9</v>
      </c>
      <c r="L56" s="1">
        <v>52.1</v>
      </c>
      <c r="M56" s="3">
        <v>26.2</v>
      </c>
      <c r="N56" s="1">
        <v>26.9</v>
      </c>
      <c r="O56" s="2" t="s">
        <v>7</v>
      </c>
      <c r="P56" s="1">
        <v>42.1</v>
      </c>
      <c r="Q56" s="1">
        <v>79.8</v>
      </c>
      <c r="R56" s="1">
        <v>92.9</v>
      </c>
      <c r="S56" s="1">
        <v>11.4</v>
      </c>
      <c r="T56" s="1">
        <v>23</v>
      </c>
      <c r="U56" s="1">
        <v>12.2</v>
      </c>
      <c r="V56" s="1" t="s">
        <v>55</v>
      </c>
      <c r="W56" s="1">
        <v>43.8</v>
      </c>
      <c r="X56" s="1">
        <v>0.5</v>
      </c>
      <c r="Y56" s="1">
        <v>0.5</v>
      </c>
      <c r="Z56" s="1">
        <v>73.5</v>
      </c>
    </row>
    <row r="57" spans="1:27" x14ac:dyDescent="0.2">
      <c r="A57" s="2" t="s">
        <v>7</v>
      </c>
      <c r="B57" s="14">
        <v>69.3</v>
      </c>
      <c r="C57" s="13">
        <v>34.9</v>
      </c>
      <c r="D57" s="3">
        <v>5.4</v>
      </c>
      <c r="E57" s="3">
        <v>40.299999999999997</v>
      </c>
      <c r="F57" s="3">
        <v>52.1</v>
      </c>
      <c r="G57" s="26">
        <v>68.5</v>
      </c>
      <c r="H57" s="15">
        <v>33.5</v>
      </c>
      <c r="I57" s="16">
        <v>66.400000000000006</v>
      </c>
      <c r="J57" s="11">
        <v>42.5</v>
      </c>
      <c r="K57" s="1">
        <v>17.399999999999999</v>
      </c>
      <c r="L57" s="1">
        <v>105.8</v>
      </c>
      <c r="M57" s="1">
        <v>47.4</v>
      </c>
      <c r="N57" s="1">
        <v>62.3</v>
      </c>
      <c r="O57" s="2" t="s">
        <v>8</v>
      </c>
      <c r="P57" s="1">
        <v>2.8</v>
      </c>
      <c r="Q57" s="1">
        <v>71.599999999999994</v>
      </c>
      <c r="R57" s="1">
        <v>89.6</v>
      </c>
      <c r="S57" s="1">
        <v>26.5</v>
      </c>
      <c r="T57" s="1">
        <v>28.3</v>
      </c>
      <c r="U57" s="1">
        <v>58.9</v>
      </c>
      <c r="V57" s="1">
        <v>16</v>
      </c>
      <c r="W57" s="1">
        <v>92.5</v>
      </c>
      <c r="X57" s="1">
        <v>27</v>
      </c>
      <c r="Y57" s="1">
        <v>27</v>
      </c>
      <c r="Z57" s="1">
        <v>57</v>
      </c>
    </row>
    <row r="58" spans="1:27" x14ac:dyDescent="0.2">
      <c r="A58" s="2" t="s">
        <v>8</v>
      </c>
      <c r="B58" s="14">
        <v>55.5</v>
      </c>
      <c r="C58" s="13">
        <v>17.399999999999999</v>
      </c>
      <c r="D58" s="3">
        <v>116.4</v>
      </c>
      <c r="E58" s="3">
        <v>40.200000000000003</v>
      </c>
      <c r="F58" s="29">
        <v>78</v>
      </c>
      <c r="G58" s="27">
        <v>56.8</v>
      </c>
      <c r="H58" s="11">
        <v>10.7</v>
      </c>
      <c r="I58" s="16">
        <v>97.5</v>
      </c>
      <c r="J58" s="11">
        <v>63.2</v>
      </c>
      <c r="K58" s="1">
        <v>70.400000000000006</v>
      </c>
      <c r="L58" s="1">
        <v>40.200000000000003</v>
      </c>
      <c r="M58" s="1">
        <v>46.5</v>
      </c>
      <c r="N58" s="1">
        <v>38.9</v>
      </c>
      <c r="O58" s="2" t="s">
        <v>9</v>
      </c>
      <c r="P58" s="1">
        <v>104.9</v>
      </c>
      <c r="Q58" s="1">
        <v>92</v>
      </c>
      <c r="R58" s="1">
        <v>42.2</v>
      </c>
      <c r="S58" s="1">
        <v>26.2</v>
      </c>
      <c r="T58" s="1" t="s">
        <v>41</v>
      </c>
      <c r="U58" s="1">
        <v>81.8</v>
      </c>
      <c r="V58" s="1">
        <v>22.5</v>
      </c>
      <c r="W58" s="1">
        <v>66.5</v>
      </c>
      <c r="X58" s="1">
        <v>58.3</v>
      </c>
      <c r="Y58" s="1">
        <v>58.25</v>
      </c>
      <c r="Z58" s="1">
        <v>31.1</v>
      </c>
    </row>
    <row r="59" spans="1:27" x14ac:dyDescent="0.2">
      <c r="A59" s="2" t="s">
        <v>9</v>
      </c>
      <c r="B59" s="14">
        <v>12.6</v>
      </c>
      <c r="C59" s="13">
        <v>94.7</v>
      </c>
      <c r="D59" s="3">
        <v>104</v>
      </c>
      <c r="E59" s="3">
        <v>113.5</v>
      </c>
      <c r="F59" s="29">
        <v>52</v>
      </c>
      <c r="G59" s="27">
        <v>20.399999999999999</v>
      </c>
      <c r="H59" s="11">
        <v>20.5</v>
      </c>
      <c r="I59" s="16">
        <v>9.8000000000000007</v>
      </c>
      <c r="J59" s="11">
        <v>58.3</v>
      </c>
      <c r="K59" s="1">
        <v>76.8</v>
      </c>
      <c r="L59" s="1">
        <v>27.2</v>
      </c>
      <c r="M59" s="1">
        <v>47.8</v>
      </c>
      <c r="N59" s="1">
        <v>35.5</v>
      </c>
      <c r="O59" s="2" t="s">
        <v>10</v>
      </c>
      <c r="P59" s="1">
        <v>35.299999999999997</v>
      </c>
      <c r="Q59" s="1">
        <v>33.799999999999997</v>
      </c>
      <c r="R59" s="1">
        <v>90.8</v>
      </c>
      <c r="S59" s="1">
        <v>59</v>
      </c>
      <c r="T59" s="1">
        <v>17.7</v>
      </c>
      <c r="U59" s="1">
        <v>81.849999999999994</v>
      </c>
      <c r="V59" s="1">
        <v>34.5</v>
      </c>
      <c r="W59" s="1">
        <v>36.6</v>
      </c>
      <c r="X59" s="1">
        <v>30.8</v>
      </c>
      <c r="Y59" s="1">
        <v>30.75</v>
      </c>
      <c r="Z59" s="1">
        <v>55</v>
      </c>
    </row>
    <row r="60" spans="1:27" x14ac:dyDescent="0.2">
      <c r="A60" s="2" t="s">
        <v>10</v>
      </c>
      <c r="B60" s="14">
        <v>47.9</v>
      </c>
      <c r="C60" s="13">
        <v>89.9</v>
      </c>
      <c r="D60" s="3">
        <v>47.1</v>
      </c>
      <c r="E60" s="3">
        <v>162.80000000000001</v>
      </c>
      <c r="F60" s="30">
        <v>131.80000000000001</v>
      </c>
      <c r="G60" s="26">
        <v>67.5</v>
      </c>
      <c r="H60" s="11">
        <v>30.9</v>
      </c>
      <c r="I60" s="16">
        <v>103.3</v>
      </c>
      <c r="J60" s="11">
        <v>85.1</v>
      </c>
      <c r="K60" s="1">
        <v>91.7</v>
      </c>
      <c r="L60" s="1">
        <v>35</v>
      </c>
      <c r="M60" s="1">
        <v>40.1</v>
      </c>
      <c r="N60" s="1">
        <v>31.6</v>
      </c>
      <c r="O60" s="2" t="s">
        <v>11</v>
      </c>
      <c r="P60" s="1">
        <v>83.7</v>
      </c>
      <c r="Q60" s="1">
        <v>22.8</v>
      </c>
      <c r="R60" s="1">
        <v>102.8</v>
      </c>
      <c r="S60" s="1">
        <v>61.75</v>
      </c>
      <c r="T60" s="1">
        <v>71.3</v>
      </c>
      <c r="U60" s="1">
        <v>43.65</v>
      </c>
      <c r="V60" s="1">
        <v>29.2</v>
      </c>
      <c r="W60" s="1">
        <v>23.7</v>
      </c>
      <c r="X60" s="1">
        <v>60</v>
      </c>
      <c r="Y60" s="1">
        <v>60</v>
      </c>
      <c r="Z60" s="1">
        <v>105.6</v>
      </c>
    </row>
    <row r="61" spans="1:27" x14ac:dyDescent="0.2">
      <c r="A61" s="2" t="s">
        <v>11</v>
      </c>
      <c r="B61" s="14">
        <v>56.4</v>
      </c>
      <c r="C61" s="13">
        <v>97.4</v>
      </c>
      <c r="D61" s="3">
        <v>34.6</v>
      </c>
      <c r="E61" s="3">
        <v>133</v>
      </c>
      <c r="F61" s="29">
        <v>46.7</v>
      </c>
      <c r="G61" s="27">
        <v>143.80000000000001</v>
      </c>
      <c r="H61" s="11">
        <v>100.1</v>
      </c>
      <c r="I61" s="16">
        <v>34.450000000000003</v>
      </c>
      <c r="J61" s="11">
        <v>27.1</v>
      </c>
      <c r="K61" s="1">
        <v>81.3</v>
      </c>
      <c r="L61" s="1">
        <v>75.099999999999994</v>
      </c>
      <c r="M61" s="1">
        <v>70.400000000000006</v>
      </c>
      <c r="N61" s="1">
        <v>127.3</v>
      </c>
      <c r="O61" s="2" t="s">
        <v>12</v>
      </c>
      <c r="P61" s="1">
        <v>41</v>
      </c>
      <c r="Q61" s="93">
        <v>29.4</v>
      </c>
      <c r="R61" s="93">
        <v>63.7</v>
      </c>
      <c r="S61" s="93">
        <v>47.4</v>
      </c>
      <c r="T61" s="93">
        <v>89.95</v>
      </c>
      <c r="U61" s="93">
        <v>56</v>
      </c>
      <c r="V61" s="93">
        <v>45.2</v>
      </c>
      <c r="W61" s="93">
        <v>38</v>
      </c>
      <c r="X61" s="93">
        <v>87.6</v>
      </c>
      <c r="Y61" s="93">
        <v>81.599999999999994</v>
      </c>
      <c r="Z61" s="93">
        <v>56.8</v>
      </c>
      <c r="AA61" s="93"/>
    </row>
    <row r="62" spans="1:27" x14ac:dyDescent="0.2">
      <c r="A62" s="2" t="s">
        <v>12</v>
      </c>
      <c r="B62" s="144">
        <v>58.6</v>
      </c>
      <c r="C62" s="3">
        <v>56.8</v>
      </c>
      <c r="D62" s="3">
        <v>90.9</v>
      </c>
      <c r="E62" s="15">
        <v>137.5</v>
      </c>
      <c r="F62" s="29">
        <v>19.100000000000001</v>
      </c>
      <c r="G62" s="27">
        <v>137.5</v>
      </c>
      <c r="H62" s="11">
        <v>50.1</v>
      </c>
      <c r="I62" s="16">
        <v>46.8</v>
      </c>
      <c r="J62" s="11">
        <v>23.3</v>
      </c>
      <c r="K62" s="1">
        <v>73.099999999999994</v>
      </c>
      <c r="L62" s="1">
        <v>37.299999999999997</v>
      </c>
      <c r="M62" s="1">
        <v>35.700000000000003</v>
      </c>
      <c r="N62" s="1">
        <v>72.099999999999994</v>
      </c>
      <c r="P62" s="1">
        <v>25.8</v>
      </c>
      <c r="Q62" s="93">
        <v>58.3</v>
      </c>
      <c r="R62" s="93">
        <v>154.80000000000001</v>
      </c>
      <c r="S62" s="93">
        <v>33.4</v>
      </c>
      <c r="T62" s="93">
        <v>26.8</v>
      </c>
      <c r="U62" s="93">
        <v>36.200000000000003</v>
      </c>
      <c r="V62" s="93">
        <v>7.9</v>
      </c>
      <c r="W62" s="93">
        <v>77.599999999999994</v>
      </c>
      <c r="X62" s="93">
        <v>57.5</v>
      </c>
      <c r="Y62" s="93">
        <v>57.5</v>
      </c>
      <c r="Z62" s="93">
        <v>76.5</v>
      </c>
      <c r="AA62" s="93"/>
    </row>
    <row r="63" spans="1:27" s="32" customFormat="1" x14ac:dyDescent="0.2">
      <c r="A63" s="12" t="s">
        <v>13</v>
      </c>
      <c r="B63" s="139">
        <f t="shared" ref="B63:K63" si="6">SUM(B51:B62)</f>
        <v>527.09999999999991</v>
      </c>
      <c r="C63" s="84">
        <f t="shared" si="6"/>
        <v>749.89999999999986</v>
      </c>
      <c r="D63" s="32">
        <f t="shared" si="6"/>
        <v>674.5</v>
      </c>
      <c r="E63" s="32">
        <f t="shared" si="6"/>
        <v>961.09999999999991</v>
      </c>
      <c r="F63" s="85">
        <f t="shared" si="6"/>
        <v>801.99999999999989</v>
      </c>
      <c r="G63" s="85">
        <f t="shared" si="6"/>
        <v>767.77</v>
      </c>
      <c r="H63" s="85">
        <f t="shared" si="6"/>
        <v>375.92</v>
      </c>
      <c r="I63" s="86">
        <f t="shared" si="6"/>
        <v>641.65</v>
      </c>
      <c r="J63" s="85">
        <f t="shared" si="6"/>
        <v>456.50000000000006</v>
      </c>
      <c r="K63" s="32">
        <f t="shared" si="6"/>
        <v>660.7</v>
      </c>
      <c r="L63" s="32">
        <v>636.45000000000005</v>
      </c>
      <c r="M63" s="32">
        <v>526.1</v>
      </c>
      <c r="N63" s="32">
        <f t="shared" ref="N63:T63" si="7">SUM(N51:N62)</f>
        <v>651.6</v>
      </c>
      <c r="O63" s="12" t="s">
        <v>13</v>
      </c>
      <c r="P63" s="32">
        <f t="shared" si="7"/>
        <v>574.20000000000005</v>
      </c>
      <c r="Q63" s="32">
        <f t="shared" si="7"/>
        <v>572.79999999999995</v>
      </c>
      <c r="R63" s="87">
        <f t="shared" si="7"/>
        <v>733.51379310344828</v>
      </c>
      <c r="S63" s="32">
        <f t="shared" si="7"/>
        <v>465.95</v>
      </c>
      <c r="T63" s="32">
        <f t="shared" si="7"/>
        <v>556.44999999999993</v>
      </c>
      <c r="U63" s="32">
        <f>SUM(U51:U62)</f>
        <v>541.20000000000005</v>
      </c>
      <c r="V63" s="32">
        <f>SUM(V51:V62)</f>
        <v>416.54999999999995</v>
      </c>
      <c r="W63" s="32">
        <f>SUM(W51:W62)</f>
        <v>549.45000000000005</v>
      </c>
      <c r="X63" s="139">
        <f>SUM(X51:X62)</f>
        <v>595.79999999999995</v>
      </c>
      <c r="Y63" s="32">
        <v>424.8</v>
      </c>
      <c r="Z63" s="1">
        <f>SUM(Z51:Z62)</f>
        <v>617.69999999999993</v>
      </c>
      <c r="AA63" s="1">
        <f>SUM(AA51:AA62)</f>
        <v>155.30000000000001</v>
      </c>
    </row>
    <row r="64" spans="1:27" s="32" customFormat="1" x14ac:dyDescent="0.2">
      <c r="A64" s="32" t="s">
        <v>50</v>
      </c>
      <c r="B64" s="139"/>
      <c r="F64" s="85"/>
      <c r="G64" s="85"/>
      <c r="H64" s="85"/>
      <c r="I64" s="86"/>
      <c r="J64" s="85"/>
      <c r="O64" s="32" t="s">
        <v>56</v>
      </c>
      <c r="Q64" s="84">
        <f>(Q63/12)</f>
        <v>47.733333333333327</v>
      </c>
      <c r="R64" s="84">
        <f t="shared" ref="R64:AA64" si="8">(R63/12)</f>
        <v>61.126149425287359</v>
      </c>
      <c r="S64" s="84">
        <f t="shared" si="8"/>
        <v>38.829166666666666</v>
      </c>
      <c r="T64" s="84">
        <f t="shared" si="8"/>
        <v>46.37083333333333</v>
      </c>
      <c r="U64" s="84">
        <f t="shared" si="8"/>
        <v>45.1</v>
      </c>
      <c r="V64" s="84">
        <f t="shared" si="8"/>
        <v>34.712499999999999</v>
      </c>
      <c r="W64" s="84">
        <f t="shared" si="8"/>
        <v>45.787500000000001</v>
      </c>
      <c r="X64" s="84">
        <f t="shared" si="8"/>
        <v>49.65</v>
      </c>
      <c r="Y64" s="84">
        <f t="shared" si="8"/>
        <v>35.4</v>
      </c>
      <c r="Z64" s="84">
        <f t="shared" si="8"/>
        <v>51.474999999999994</v>
      </c>
      <c r="AA64" s="84">
        <f t="shared" si="8"/>
        <v>12.941666666666668</v>
      </c>
    </row>
    <row r="66" spans="26:26" ht="78.75" x14ac:dyDescent="0.2">
      <c r="Z66" s="52" t="s">
        <v>78</v>
      </c>
    </row>
    <row r="67" spans="26:26" x14ac:dyDescent="0.2">
      <c r="Z67" s="52">
        <f>SUM(Z51:Z61)+Y62</f>
        <v>598.69999999999993</v>
      </c>
    </row>
  </sheetData>
  <mergeCells count="3">
    <mergeCell ref="U1:V1"/>
    <mergeCell ref="L1:M1"/>
    <mergeCell ref="Q1:R1"/>
  </mergeCells>
  <phoneticPr fontId="0" type="noConversion"/>
  <conditionalFormatting sqref="Z3:Z14">
    <cfRule type="top10" dxfId="160" priority="119" stopIfTrue="1" percent="1" bottom="1" rank="1"/>
    <cfRule type="top10" dxfId="159" priority="127" stopIfTrue="1" rank="1"/>
  </conditionalFormatting>
  <conditionalFormatting sqref="Z19:Z30">
    <cfRule type="top10" dxfId="158" priority="117" stopIfTrue="1" percent="1" bottom="1" rank="1"/>
    <cfRule type="top10" dxfId="157" priority="118" stopIfTrue="1" percent="1" rank="1"/>
    <cfRule type="top10" dxfId="156" priority="126" stopIfTrue="1" bottom="1" rank="1"/>
  </conditionalFormatting>
  <conditionalFormatting sqref="Z35:Z46">
    <cfRule type="top10" dxfId="155" priority="114" stopIfTrue="1" percent="1" bottom="1" rank="1"/>
    <cfRule type="top10" dxfId="154" priority="115" stopIfTrue="1" percent="1" rank="1"/>
    <cfRule type="top10" dxfId="153" priority="116" stopIfTrue="1" bottom="1" rank="1"/>
  </conditionalFormatting>
  <conditionalFormatting sqref="Y35:Y46">
    <cfRule type="top10" dxfId="152" priority="111" stopIfTrue="1" percent="1" bottom="1" rank="1"/>
    <cfRule type="top10" dxfId="151" priority="112" stopIfTrue="1" percent="1" rank="1"/>
    <cfRule type="top10" dxfId="150" priority="113" stopIfTrue="1" bottom="1" rank="1"/>
  </conditionalFormatting>
  <conditionalFormatting sqref="Y19:Y30">
    <cfRule type="top10" dxfId="149" priority="108" stopIfTrue="1" percent="1" bottom="1" rank="1"/>
    <cfRule type="top10" dxfId="148" priority="109" stopIfTrue="1" percent="1" rank="1"/>
    <cfRule type="top10" dxfId="147" priority="110" stopIfTrue="1" bottom="1" rank="1"/>
  </conditionalFormatting>
  <conditionalFormatting sqref="Z51:Z62">
    <cfRule type="top10" dxfId="146" priority="105" stopIfTrue="1" percent="1" bottom="1" rank="1"/>
    <cfRule type="top10" dxfId="145" priority="106" stopIfTrue="1" percent="1" rank="1"/>
    <cfRule type="top10" dxfId="144" priority="107" stopIfTrue="1" bottom="1" rank="1"/>
  </conditionalFormatting>
  <conditionalFormatting sqref="Y51:Y62">
    <cfRule type="top10" dxfId="143" priority="102" stopIfTrue="1" percent="1" bottom="1" rank="1"/>
    <cfRule type="top10" dxfId="142" priority="103" stopIfTrue="1" percent="1" rank="1"/>
    <cfRule type="top10" dxfId="141" priority="104" stopIfTrue="1" bottom="1" rank="1"/>
  </conditionalFormatting>
  <conditionalFormatting sqref="W51:W62">
    <cfRule type="top10" dxfId="140" priority="99" stopIfTrue="1" percent="1" bottom="1" rank="1"/>
    <cfRule type="top10" dxfId="139" priority="100" stopIfTrue="1" percent="1" rank="1"/>
    <cfRule type="top10" dxfId="138" priority="101" stopIfTrue="1" bottom="1" rank="1"/>
  </conditionalFormatting>
  <conditionalFormatting sqref="V51:V62">
    <cfRule type="top10" dxfId="137" priority="96" stopIfTrue="1" percent="1" bottom="1" rank="1"/>
    <cfRule type="top10" dxfId="136" priority="97" stopIfTrue="1" percent="1" rank="1"/>
    <cfRule type="top10" dxfId="135" priority="98" stopIfTrue="1" bottom="1" rank="1"/>
  </conditionalFormatting>
  <conditionalFormatting sqref="W35:W46">
    <cfRule type="top10" dxfId="134" priority="93" stopIfTrue="1" percent="1" bottom="1" rank="1"/>
    <cfRule type="top10" dxfId="133" priority="94" stopIfTrue="1" percent="1" rank="1"/>
    <cfRule type="top10" dxfId="132" priority="95" stopIfTrue="1" bottom="1" rank="1"/>
  </conditionalFormatting>
  <conditionalFormatting sqref="W19:W30">
    <cfRule type="top10" dxfId="131" priority="90" stopIfTrue="1" percent="1" bottom="1" rank="1"/>
    <cfRule type="top10" dxfId="130" priority="91" stopIfTrue="1" percent="1" rank="1"/>
    <cfRule type="top10" dxfId="129" priority="92" stopIfTrue="1" bottom="1" rank="1"/>
  </conditionalFormatting>
  <conditionalFormatting sqref="V19:V30">
    <cfRule type="top10" dxfId="128" priority="87" stopIfTrue="1" percent="1" bottom="1" rank="1"/>
    <cfRule type="top10" dxfId="127" priority="88" stopIfTrue="1" percent="1" rank="1"/>
    <cfRule type="top10" dxfId="126" priority="89" stopIfTrue="1" bottom="1" rank="1"/>
  </conditionalFormatting>
  <conditionalFormatting sqref="U19:U30">
    <cfRule type="top10" dxfId="125" priority="84" stopIfTrue="1" percent="1" bottom="1" rank="1"/>
    <cfRule type="top10" dxfId="124" priority="85" stopIfTrue="1" percent="1" rank="1"/>
    <cfRule type="top10" dxfId="123" priority="86" stopIfTrue="1" bottom="1" rank="1"/>
  </conditionalFormatting>
  <conditionalFormatting sqref="T19:T30">
    <cfRule type="top10" dxfId="122" priority="81" stopIfTrue="1" percent="1" bottom="1" rank="1"/>
    <cfRule type="top10" dxfId="121" priority="82" stopIfTrue="1" percent="1" rank="1"/>
    <cfRule type="top10" dxfId="120" priority="83" stopIfTrue="1" bottom="1" rank="1"/>
  </conditionalFormatting>
  <conditionalFormatting sqref="S19:S30">
    <cfRule type="top10" dxfId="119" priority="78" stopIfTrue="1" percent="1" bottom="1" rank="1"/>
    <cfRule type="top10" dxfId="118" priority="79" stopIfTrue="1" percent="1" rank="1"/>
    <cfRule type="top10" dxfId="117" priority="80" stopIfTrue="1" bottom="1" rank="1"/>
  </conditionalFormatting>
  <conditionalFormatting sqref="R19:R30">
    <cfRule type="top10" dxfId="116" priority="75" stopIfTrue="1" percent="1" bottom="1" rank="1"/>
    <cfRule type="top10" dxfId="115" priority="76" stopIfTrue="1" percent="1" rank="1"/>
    <cfRule type="top10" dxfId="114" priority="77" stopIfTrue="1" bottom="1" rank="1"/>
  </conditionalFormatting>
  <conditionalFormatting sqref="Q19:Q30">
    <cfRule type="top10" dxfId="113" priority="72" stopIfTrue="1" percent="1" bottom="1" rank="1"/>
    <cfRule type="top10" dxfId="112" priority="73" stopIfTrue="1" percent="1" rank="1"/>
    <cfRule type="top10" dxfId="111" priority="74" stopIfTrue="1" bottom="1" rank="1"/>
  </conditionalFormatting>
  <conditionalFormatting sqref="V35:V46">
    <cfRule type="top10" dxfId="110" priority="69" stopIfTrue="1" percent="1" bottom="1" rank="1"/>
    <cfRule type="top10" dxfId="109" priority="70" stopIfTrue="1" percent="1" rank="1"/>
    <cfRule type="top10" dxfId="108" priority="71" stopIfTrue="1" bottom="1" rank="1"/>
  </conditionalFormatting>
  <conditionalFormatting sqref="U35:U46">
    <cfRule type="top10" dxfId="107" priority="66" stopIfTrue="1" percent="1" bottom="1" rank="1"/>
    <cfRule type="top10" dxfId="106" priority="67" stopIfTrue="1" percent="1" rank="1"/>
    <cfRule type="top10" dxfId="105" priority="68" stopIfTrue="1" bottom="1" rank="1"/>
  </conditionalFormatting>
  <conditionalFormatting sqref="T35:T46">
    <cfRule type="top10" dxfId="104" priority="63" stopIfTrue="1" percent="1" bottom="1" rank="1"/>
    <cfRule type="top10" dxfId="103" priority="64" stopIfTrue="1" percent="1" rank="1"/>
    <cfRule type="top10" dxfId="102" priority="65" stopIfTrue="1" bottom="1" rank="1"/>
  </conditionalFormatting>
  <conditionalFormatting sqref="X3:X14">
    <cfRule type="top10" dxfId="101" priority="60" stopIfTrue="1" percent="1" bottom="1" rank="1"/>
    <cfRule type="top10" dxfId="100" priority="61" stopIfTrue="1" percent="1" rank="1"/>
    <cfRule type="top10" dxfId="99" priority="62" stopIfTrue="1" bottom="1" rank="1"/>
  </conditionalFormatting>
  <conditionalFormatting sqref="X19:X30">
    <cfRule type="top10" dxfId="98" priority="57" stopIfTrue="1" percent="1" bottom="1" rank="1"/>
    <cfRule type="top10" dxfId="97" priority="58" stopIfTrue="1" percent="1" rank="1"/>
    <cfRule type="top10" dxfId="96" priority="59" stopIfTrue="1" bottom="1" rank="1"/>
  </conditionalFormatting>
  <conditionalFormatting sqref="X35:X46">
    <cfRule type="top10" dxfId="95" priority="54" stopIfTrue="1" percent="1" bottom="1" rank="1"/>
    <cfRule type="top10" dxfId="94" priority="55" stopIfTrue="1" percent="1" rank="1"/>
    <cfRule type="top10" dxfId="93" priority="56" stopIfTrue="1" bottom="1" rank="1"/>
  </conditionalFormatting>
  <conditionalFormatting sqref="X51:X62">
    <cfRule type="top10" dxfId="92" priority="51" stopIfTrue="1" percent="1" bottom="1" rank="1"/>
    <cfRule type="top10" dxfId="91" priority="52" stopIfTrue="1" percent="1" rank="1"/>
    <cfRule type="top10" dxfId="90" priority="53" stopIfTrue="1" bottom="1" rank="1"/>
  </conditionalFormatting>
  <conditionalFormatting sqref="W3:W14">
    <cfRule type="top10" dxfId="89" priority="48" stopIfTrue="1" percent="1" bottom="1" rank="1"/>
    <cfRule type="top10" dxfId="88" priority="49" stopIfTrue="1" percent="1" rank="1"/>
    <cfRule type="top10" dxfId="87" priority="50" stopIfTrue="1" bottom="1" rank="1"/>
  </conditionalFormatting>
  <conditionalFormatting sqref="V3:V14">
    <cfRule type="top10" dxfId="86" priority="45" stopIfTrue="1" percent="1" bottom="1" rank="1"/>
    <cfRule type="top10" dxfId="85" priority="46" stopIfTrue="1" percent="1" rank="1"/>
    <cfRule type="top10" dxfId="84" priority="47" stopIfTrue="1" bottom="1" rank="1"/>
  </conditionalFormatting>
  <conditionalFormatting sqref="AA3:AA14">
    <cfRule type="top10" dxfId="83" priority="42" stopIfTrue="1" percent="1" bottom="1" rank="1"/>
    <cfRule type="top10" dxfId="82" priority="43" stopIfTrue="1" percent="1" rank="1"/>
    <cfRule type="top10" dxfId="81" priority="44" stopIfTrue="1" bottom="1" rank="1"/>
  </conditionalFormatting>
  <conditionalFormatting sqref="AA19:AA30">
    <cfRule type="top10" dxfId="80" priority="39" stopIfTrue="1" percent="1" bottom="1" rank="1"/>
    <cfRule type="top10" dxfId="79" priority="40" stopIfTrue="1" percent="1" rank="1"/>
    <cfRule type="top10" dxfId="78" priority="41" stopIfTrue="1" bottom="1" rank="1"/>
  </conditionalFormatting>
  <conditionalFormatting sqref="AA35:AA46">
    <cfRule type="top10" dxfId="77" priority="36" stopIfTrue="1" percent="1" bottom="1" rank="1"/>
    <cfRule type="top10" dxfId="76" priority="37" stopIfTrue="1" percent="1" rank="1"/>
    <cfRule type="top10" dxfId="75" priority="38" stopIfTrue="1" bottom="1" rank="1"/>
  </conditionalFormatting>
  <conditionalFormatting sqref="AA51:AA62">
    <cfRule type="top10" dxfId="74" priority="33" stopIfTrue="1" percent="1" bottom="1" rank="1"/>
    <cfRule type="top10" dxfId="73" priority="34" stopIfTrue="1" percent="1" rank="1"/>
    <cfRule type="top10" dxfId="72" priority="35" stopIfTrue="1" bottom="1" rank="1"/>
  </conditionalFormatting>
  <conditionalFormatting sqref="U51:U62">
    <cfRule type="top10" dxfId="71" priority="30" stopIfTrue="1" percent="1" bottom="1" rank="1"/>
    <cfRule type="top10" dxfId="70" priority="31" stopIfTrue="1" percent="1" rank="1"/>
    <cfRule type="top10" dxfId="69" priority="32" stopIfTrue="1" bottom="1" rank="1"/>
  </conditionalFormatting>
  <conditionalFormatting sqref="T51:T62">
    <cfRule type="top10" dxfId="68" priority="27" stopIfTrue="1" percent="1" bottom="1" rank="1"/>
    <cfRule type="top10" dxfId="67" priority="28" stopIfTrue="1" percent="1" rank="1"/>
    <cfRule type="top10" dxfId="66" priority="29" stopIfTrue="1" bottom="1" rank="1"/>
  </conditionalFormatting>
  <conditionalFormatting sqref="S51:S62">
    <cfRule type="top10" dxfId="65" priority="24" stopIfTrue="1" percent="1" bottom="1" rank="1"/>
    <cfRule type="top10" dxfId="64" priority="25" stopIfTrue="1" percent="1" rank="1"/>
    <cfRule type="top10" dxfId="63" priority="26" stopIfTrue="1" bottom="1" rank="1"/>
  </conditionalFormatting>
  <conditionalFormatting sqref="R51:R62">
    <cfRule type="top10" dxfId="62" priority="21" stopIfTrue="1" percent="1" bottom="1" rank="1"/>
    <cfRule type="top10" dxfId="61" priority="22" stopIfTrue="1" percent="1" rank="1"/>
    <cfRule type="top10" dxfId="60" priority="23" stopIfTrue="1" bottom="1" rank="1"/>
  </conditionalFormatting>
  <conditionalFormatting sqref="Q51:Q62">
    <cfRule type="top10" dxfId="59" priority="18" stopIfTrue="1" percent="1" bottom="1" rank="1"/>
    <cfRule type="top10" dxfId="58" priority="19" stopIfTrue="1" percent="1" rank="1"/>
    <cfRule type="top10" dxfId="57" priority="20" stopIfTrue="1" bottom="1" rank="1"/>
  </conditionalFormatting>
  <conditionalFormatting sqref="U3:U14">
    <cfRule type="top10" dxfId="56" priority="15" stopIfTrue="1" percent="1" bottom="1" rank="1"/>
    <cfRule type="top10" dxfId="55" priority="16" stopIfTrue="1" percent="1" rank="1"/>
    <cfRule type="top10" dxfId="54" priority="17" stopIfTrue="1" bottom="1" rank="1"/>
  </conditionalFormatting>
  <conditionalFormatting sqref="T3:T14">
    <cfRule type="top10" dxfId="53" priority="12" stopIfTrue="1" percent="1" bottom="1" rank="1"/>
    <cfRule type="top10" dxfId="52" priority="13" stopIfTrue="1" percent="1" rank="1"/>
    <cfRule type="top10" dxfId="51" priority="14" stopIfTrue="1" bottom="1" rank="1"/>
  </conditionalFormatting>
  <conditionalFormatting sqref="S3:S14">
    <cfRule type="top10" dxfId="50" priority="9" stopIfTrue="1" percent="1" bottom="1" rank="1"/>
    <cfRule type="top10" dxfId="49" priority="10" stopIfTrue="1" percent="1" rank="1"/>
    <cfRule type="top10" dxfId="48" priority="11" stopIfTrue="1" bottom="1" rank="1"/>
  </conditionalFormatting>
  <conditionalFormatting sqref="R3:R14">
    <cfRule type="top10" dxfId="47" priority="6" stopIfTrue="1" percent="1" bottom="1" rank="1"/>
    <cfRule type="top10" dxfId="46" priority="7" stopIfTrue="1" percent="1" rank="1"/>
    <cfRule type="top10" dxfId="45" priority="8" stopIfTrue="1" bottom="1" rank="1"/>
  </conditionalFormatting>
  <conditionalFormatting sqref="Q3:Q14">
    <cfRule type="top10" dxfId="44" priority="3" stopIfTrue="1" percent="1" bottom="1" rank="1"/>
    <cfRule type="top10" dxfId="43" priority="4" stopIfTrue="1" percent="1" rank="1"/>
    <cfRule type="top10" dxfId="42" priority="5" stopIfTrue="1" bottom="1" rank="1"/>
  </conditionalFormatting>
  <conditionalFormatting sqref="Y3:Y14">
    <cfRule type="top10" dxfId="41" priority="1" stopIfTrue="1" percent="1" bottom="1" rank="1"/>
    <cfRule type="top10" dxfId="40" priority="2" stopIfTrue="1" percent="1" rank="1"/>
  </conditionalFormatting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topLeftCell="B4" workbookViewId="0">
      <selection activeCell="D25" sqref="D25"/>
    </sheetView>
  </sheetViews>
  <sheetFormatPr defaultRowHeight="12.75" x14ac:dyDescent="0.2"/>
  <sheetData>
    <row r="1" spans="1:4" x14ac:dyDescent="0.2">
      <c r="A1" s="35">
        <v>41334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7.8</v>
      </c>
      <c r="B3">
        <v>3.5</v>
      </c>
      <c r="C3">
        <v>4</v>
      </c>
      <c r="D3" s="55" t="s">
        <v>26</v>
      </c>
    </row>
    <row r="4" spans="1:4" x14ac:dyDescent="0.2">
      <c r="A4">
        <v>8.8000000000000007</v>
      </c>
      <c r="B4">
        <v>-0.8</v>
      </c>
      <c r="C4">
        <v>4</v>
      </c>
      <c r="D4" s="55" t="s">
        <v>29</v>
      </c>
    </row>
    <row r="6" spans="1:4" x14ac:dyDescent="0.2">
      <c r="A6">
        <v>10.3</v>
      </c>
      <c r="B6">
        <v>2.2999999999999998</v>
      </c>
      <c r="C6">
        <v>2.5</v>
      </c>
      <c r="D6" s="55" t="s">
        <v>29</v>
      </c>
    </row>
    <row r="7" spans="1:4" x14ac:dyDescent="0.2">
      <c r="A7">
        <v>17.7</v>
      </c>
      <c r="B7">
        <v>5.5</v>
      </c>
      <c r="C7">
        <v>5.5</v>
      </c>
      <c r="D7" s="55" t="s">
        <v>29</v>
      </c>
    </row>
    <row r="8" spans="1:4" x14ac:dyDescent="0.2">
      <c r="A8">
        <v>14.2</v>
      </c>
      <c r="B8">
        <v>8.5</v>
      </c>
      <c r="C8">
        <v>6.5</v>
      </c>
      <c r="D8">
        <v>3.3</v>
      </c>
    </row>
    <row r="9" spans="1:4" x14ac:dyDescent="0.2">
      <c r="A9">
        <v>10.6</v>
      </c>
      <c r="B9">
        <v>9.1</v>
      </c>
      <c r="C9">
        <v>7.5</v>
      </c>
      <c r="D9">
        <v>1.9</v>
      </c>
    </row>
    <row r="10" spans="1:4" x14ac:dyDescent="0.2">
      <c r="A10">
        <v>11.2</v>
      </c>
      <c r="B10">
        <v>2.7</v>
      </c>
      <c r="C10">
        <v>5</v>
      </c>
      <c r="D10">
        <v>5.0999999999999996</v>
      </c>
    </row>
    <row r="11" spans="1:4" x14ac:dyDescent="0.2">
      <c r="A11">
        <v>10.9</v>
      </c>
      <c r="B11">
        <v>3.5</v>
      </c>
      <c r="C11">
        <v>5</v>
      </c>
      <c r="D11">
        <v>2.5</v>
      </c>
    </row>
    <row r="12" spans="1:4" x14ac:dyDescent="0.2">
      <c r="A12">
        <v>10.9</v>
      </c>
      <c r="B12">
        <v>0.5</v>
      </c>
      <c r="C12">
        <v>2</v>
      </c>
      <c r="D12" s="55" t="s">
        <v>26</v>
      </c>
    </row>
    <row r="13" spans="1:4" x14ac:dyDescent="0.2">
      <c r="A13" s="54">
        <v>1.6</v>
      </c>
      <c r="B13">
        <v>-0.9</v>
      </c>
      <c r="C13">
        <v>1</v>
      </c>
      <c r="D13" s="55" t="s">
        <v>29</v>
      </c>
    </row>
    <row r="14" spans="1:4" x14ac:dyDescent="0.2">
      <c r="A14">
        <v>5.7</v>
      </c>
      <c r="B14">
        <v>0.9</v>
      </c>
      <c r="C14">
        <v>0.7</v>
      </c>
      <c r="D14" s="55" t="s">
        <v>26</v>
      </c>
    </row>
    <row r="15" spans="1:4" x14ac:dyDescent="0.2">
      <c r="A15">
        <v>7.8</v>
      </c>
      <c r="B15">
        <v>-0.3</v>
      </c>
      <c r="C15">
        <v>1</v>
      </c>
      <c r="D15">
        <v>0.1</v>
      </c>
    </row>
    <row r="16" spans="1:4" x14ac:dyDescent="0.2">
      <c r="A16">
        <v>8.5</v>
      </c>
      <c r="B16">
        <v>3.1</v>
      </c>
      <c r="C16">
        <v>3.5</v>
      </c>
      <c r="D16">
        <v>0.9</v>
      </c>
    </row>
    <row r="17" spans="1:4" x14ac:dyDescent="0.2">
      <c r="A17">
        <v>9.5</v>
      </c>
      <c r="B17">
        <v>7.1</v>
      </c>
      <c r="C17">
        <v>0.5</v>
      </c>
      <c r="D17">
        <v>3.5</v>
      </c>
    </row>
    <row r="18" spans="1:4" x14ac:dyDescent="0.2">
      <c r="A18">
        <v>9.3000000000000007</v>
      </c>
      <c r="B18">
        <v>4.5</v>
      </c>
      <c r="C18">
        <v>0.5</v>
      </c>
      <c r="D18">
        <v>7.8</v>
      </c>
    </row>
    <row r="19" spans="1:4" x14ac:dyDescent="0.2">
      <c r="A19">
        <v>8.3000000000000007</v>
      </c>
      <c r="B19">
        <v>0.5</v>
      </c>
      <c r="C19">
        <v>4</v>
      </c>
      <c r="D19">
        <v>14.5</v>
      </c>
    </row>
    <row r="20" spans="1:4" x14ac:dyDescent="0.2">
      <c r="A20">
        <v>9.3000000000000007</v>
      </c>
      <c r="B20">
        <v>3.5</v>
      </c>
      <c r="C20">
        <v>4</v>
      </c>
      <c r="D20" s="55" t="s">
        <v>26</v>
      </c>
    </row>
    <row r="21" spans="1:4" x14ac:dyDescent="0.2">
      <c r="A21">
        <v>8.4</v>
      </c>
      <c r="B21">
        <v>2.4</v>
      </c>
      <c r="C21">
        <v>3</v>
      </c>
      <c r="D21" s="55" t="s">
        <v>26</v>
      </c>
    </row>
    <row r="24" spans="1:4" x14ac:dyDescent="0.2">
      <c r="A24">
        <v>7.7</v>
      </c>
      <c r="B24">
        <v>1.6</v>
      </c>
      <c r="C24">
        <v>2</v>
      </c>
      <c r="D24">
        <v>11.5</v>
      </c>
    </row>
    <row r="25" spans="1:4" x14ac:dyDescent="0.2">
      <c r="A25">
        <v>2.5</v>
      </c>
      <c r="B25">
        <v>0.9</v>
      </c>
      <c r="C25">
        <v>1</v>
      </c>
      <c r="D25">
        <v>2.2999999999999998</v>
      </c>
    </row>
    <row r="26" spans="1:4" x14ac:dyDescent="0.2">
      <c r="A26">
        <v>2.7</v>
      </c>
      <c r="B26">
        <v>0.5</v>
      </c>
      <c r="C26">
        <v>1</v>
      </c>
      <c r="D26" s="55" t="s">
        <v>26</v>
      </c>
    </row>
    <row r="27" spans="1:4" x14ac:dyDescent="0.2">
      <c r="A27">
        <v>2.7</v>
      </c>
      <c r="B27">
        <v>1.8</v>
      </c>
      <c r="C27">
        <v>0.5</v>
      </c>
      <c r="D27" s="55" t="s">
        <v>29</v>
      </c>
    </row>
    <row r="28" spans="1:4" x14ac:dyDescent="0.2">
      <c r="A28">
        <v>3.3</v>
      </c>
      <c r="B28">
        <v>0.9</v>
      </c>
      <c r="C28">
        <v>0</v>
      </c>
      <c r="D28" s="55" t="s">
        <v>29</v>
      </c>
    </row>
    <row r="29" spans="1:4" x14ac:dyDescent="0.2">
      <c r="A29">
        <v>5.2</v>
      </c>
      <c r="B29">
        <v>0.4</v>
      </c>
      <c r="C29">
        <v>0.5</v>
      </c>
      <c r="D29" s="55" t="s">
        <v>29</v>
      </c>
    </row>
    <row r="30" spans="1:4" x14ac:dyDescent="0.2">
      <c r="A30">
        <v>5.4</v>
      </c>
      <c r="B30">
        <v>1.1000000000000001</v>
      </c>
      <c r="C30">
        <v>1</v>
      </c>
      <c r="D30" s="55" t="s">
        <v>26</v>
      </c>
    </row>
    <row r="31" spans="1:4" x14ac:dyDescent="0.2">
      <c r="A31" s="55">
        <v>6.8</v>
      </c>
      <c r="B31">
        <v>2.2000000000000002</v>
      </c>
      <c r="C31">
        <v>1.5</v>
      </c>
      <c r="D31" s="55" t="s">
        <v>29</v>
      </c>
    </row>
    <row r="32" spans="1:4" x14ac:dyDescent="0.2">
      <c r="A32" s="56">
        <v>6.5</v>
      </c>
      <c r="B32">
        <v>0.5</v>
      </c>
      <c r="C32">
        <v>1</v>
      </c>
      <c r="D32" s="55" t="s">
        <v>26</v>
      </c>
    </row>
    <row r="33" spans="1:4" x14ac:dyDescent="0.2">
      <c r="A33" s="49">
        <f>SUM(A3:A32)</f>
        <v>213.60000000000002</v>
      </c>
      <c r="B33" s="49">
        <f>SUM(B3:B32)</f>
        <v>65.5</v>
      </c>
      <c r="C33" s="49">
        <f>SUM(C3:C32)</f>
        <v>68.7</v>
      </c>
      <c r="D33" s="49">
        <f>SUM(D3:D32)</f>
        <v>53.399999999999991</v>
      </c>
    </row>
    <row r="34" spans="1:4" x14ac:dyDescent="0.2">
      <c r="A34" s="51">
        <f>SUM(A33/30)</f>
        <v>7.120000000000001</v>
      </c>
      <c r="B34" s="51">
        <f>SUM(B33/28)</f>
        <v>2.3392857142857144</v>
      </c>
      <c r="C34" s="51">
        <f>SUM(C33/28)</f>
        <v>2.4535714285714287</v>
      </c>
      <c r="D34" s="51">
        <f>SUM(D33/11)</f>
        <v>4.8545454545454536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6"/>
  <sheetViews>
    <sheetView topLeftCell="Z4" workbookViewId="0">
      <selection activeCell="D35" sqref="D35"/>
    </sheetView>
  </sheetViews>
  <sheetFormatPr defaultRowHeight="12.75" x14ac:dyDescent="0.2"/>
  <sheetData>
    <row r="1" spans="1:4" x14ac:dyDescent="0.2">
      <c r="A1" s="35">
        <v>41365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7.2</v>
      </c>
      <c r="B3">
        <v>1.3</v>
      </c>
      <c r="C3">
        <v>1.5</v>
      </c>
      <c r="D3" s="55" t="s">
        <v>29</v>
      </c>
    </row>
    <row r="4" spans="1:4" x14ac:dyDescent="0.2">
      <c r="A4">
        <v>9.1</v>
      </c>
      <c r="B4">
        <v>1.7</v>
      </c>
      <c r="C4">
        <v>1.5</v>
      </c>
      <c r="D4" s="55" t="s">
        <v>29</v>
      </c>
    </row>
    <row r="5" spans="1:4" x14ac:dyDescent="0.2">
      <c r="D5" t="s">
        <v>30</v>
      </c>
    </row>
    <row r="6" spans="1:4" x14ac:dyDescent="0.2">
      <c r="D6" s="55" t="s">
        <v>30</v>
      </c>
    </row>
    <row r="7" spans="1:4" x14ac:dyDescent="0.2">
      <c r="A7">
        <v>8.5</v>
      </c>
      <c r="B7">
        <v>1.9</v>
      </c>
      <c r="C7">
        <v>3</v>
      </c>
      <c r="D7" s="55">
        <v>0.6</v>
      </c>
    </row>
    <row r="8" spans="1:4" x14ac:dyDescent="0.2">
      <c r="A8">
        <v>11.9</v>
      </c>
      <c r="B8">
        <v>-0.2</v>
      </c>
      <c r="C8">
        <v>2.5</v>
      </c>
      <c r="D8" t="s">
        <v>29</v>
      </c>
    </row>
    <row r="9" spans="1:4" x14ac:dyDescent="0.2">
      <c r="D9" t="s">
        <v>30</v>
      </c>
    </row>
    <row r="10" spans="1:4" x14ac:dyDescent="0.2">
      <c r="A10">
        <v>12</v>
      </c>
      <c r="B10">
        <v>4.8</v>
      </c>
      <c r="C10">
        <v>5</v>
      </c>
      <c r="D10">
        <v>1.2</v>
      </c>
    </row>
    <row r="11" spans="1:4" x14ac:dyDescent="0.2">
      <c r="A11">
        <v>11</v>
      </c>
      <c r="B11">
        <v>4.2</v>
      </c>
      <c r="C11">
        <v>5.5</v>
      </c>
      <c r="D11">
        <v>0</v>
      </c>
    </row>
    <row r="12" spans="1:4" x14ac:dyDescent="0.2">
      <c r="A12">
        <v>12.7</v>
      </c>
      <c r="B12">
        <v>6.1</v>
      </c>
      <c r="C12">
        <v>6</v>
      </c>
      <c r="D12">
        <v>9.8000000000000007</v>
      </c>
    </row>
    <row r="13" spans="1:4" x14ac:dyDescent="0.2">
      <c r="A13">
        <v>13.1</v>
      </c>
      <c r="B13">
        <v>7.1</v>
      </c>
      <c r="C13">
        <v>7.5</v>
      </c>
      <c r="D13" s="55">
        <v>4.2</v>
      </c>
    </row>
    <row r="14" spans="1:4" x14ac:dyDescent="0.2">
      <c r="A14" s="54">
        <v>12.9</v>
      </c>
      <c r="B14">
        <v>5.2</v>
      </c>
      <c r="C14">
        <v>7</v>
      </c>
      <c r="D14" s="55">
        <v>5.8</v>
      </c>
    </row>
    <row r="15" spans="1:4" x14ac:dyDescent="0.2">
      <c r="A15" s="54"/>
      <c r="D15" s="55" t="s">
        <v>30</v>
      </c>
    </row>
    <row r="16" spans="1:4" x14ac:dyDescent="0.2">
      <c r="A16" s="54">
        <v>21.4</v>
      </c>
      <c r="B16">
        <v>11.1</v>
      </c>
      <c r="C16">
        <v>4.8</v>
      </c>
      <c r="D16" s="55">
        <v>1.1000000000000001</v>
      </c>
    </row>
    <row r="17" spans="1:4" x14ac:dyDescent="0.2">
      <c r="A17" s="54">
        <v>16.8</v>
      </c>
      <c r="B17">
        <v>10.1</v>
      </c>
      <c r="C17">
        <v>10</v>
      </c>
      <c r="D17" t="s">
        <v>26</v>
      </c>
    </row>
    <row r="18" spans="1:4" x14ac:dyDescent="0.2">
      <c r="A18" s="54">
        <v>17.899999999999999</v>
      </c>
      <c r="B18">
        <v>10</v>
      </c>
      <c r="C18">
        <v>10.5</v>
      </c>
      <c r="D18" t="s">
        <v>26</v>
      </c>
    </row>
    <row r="19" spans="1:4" x14ac:dyDescent="0.2">
      <c r="A19" s="54">
        <v>19</v>
      </c>
      <c r="B19">
        <v>9.9</v>
      </c>
      <c r="C19">
        <v>10</v>
      </c>
      <c r="D19" t="s">
        <v>26</v>
      </c>
    </row>
    <row r="20" spans="1:4" x14ac:dyDescent="0.2">
      <c r="A20" s="54">
        <v>15.6</v>
      </c>
      <c r="B20">
        <v>7.9</v>
      </c>
      <c r="C20">
        <v>9.5</v>
      </c>
      <c r="D20">
        <v>2.6</v>
      </c>
    </row>
    <row r="21" spans="1:4" x14ac:dyDescent="0.2">
      <c r="D21" t="s">
        <v>30</v>
      </c>
    </row>
    <row r="22" spans="1:4" x14ac:dyDescent="0.2">
      <c r="A22">
        <v>15.6</v>
      </c>
      <c r="B22">
        <v>2.2000000000000002</v>
      </c>
      <c r="C22">
        <v>8</v>
      </c>
      <c r="D22" s="55" t="s">
        <v>26</v>
      </c>
    </row>
    <row r="23" spans="1:4" x14ac:dyDescent="0.2">
      <c r="A23">
        <v>16.100000000000001</v>
      </c>
      <c r="B23">
        <v>7.8</v>
      </c>
      <c r="C23">
        <v>9.5</v>
      </c>
      <c r="D23" s="55" t="s">
        <v>29</v>
      </c>
    </row>
    <row r="24" spans="1:4" x14ac:dyDescent="0.2">
      <c r="A24">
        <v>16.3</v>
      </c>
      <c r="B24">
        <v>10.5</v>
      </c>
      <c r="C24">
        <v>12</v>
      </c>
      <c r="D24" s="55" t="s">
        <v>29</v>
      </c>
    </row>
    <row r="25" spans="1:4" x14ac:dyDescent="0.2">
      <c r="A25">
        <v>21.8</v>
      </c>
      <c r="B25">
        <v>10.5</v>
      </c>
      <c r="C25">
        <v>13</v>
      </c>
      <c r="D25" s="55" t="s">
        <v>29</v>
      </c>
    </row>
    <row r="26" spans="1:4" x14ac:dyDescent="0.2">
      <c r="D26" s="55" t="s">
        <v>30</v>
      </c>
    </row>
    <row r="27" spans="1:4" x14ac:dyDescent="0.2">
      <c r="A27">
        <v>23.6</v>
      </c>
      <c r="B27">
        <v>8</v>
      </c>
      <c r="C27">
        <v>10.5</v>
      </c>
      <c r="D27">
        <v>3.7</v>
      </c>
    </row>
    <row r="28" spans="1:4" x14ac:dyDescent="0.2">
      <c r="A28">
        <v>14.8</v>
      </c>
      <c r="B28">
        <v>5.3</v>
      </c>
      <c r="C28">
        <v>8</v>
      </c>
      <c r="D28" s="55" t="s">
        <v>26</v>
      </c>
    </row>
    <row r="29" spans="1:4" x14ac:dyDescent="0.2">
      <c r="A29">
        <v>12.1</v>
      </c>
      <c r="B29">
        <v>2.9</v>
      </c>
      <c r="C29">
        <v>9</v>
      </c>
      <c r="D29" s="55">
        <v>1.3</v>
      </c>
    </row>
    <row r="30" spans="1:4" x14ac:dyDescent="0.2">
      <c r="A30">
        <v>13.3</v>
      </c>
      <c r="B30">
        <v>8.9</v>
      </c>
      <c r="C30">
        <v>1.1000000000000001</v>
      </c>
      <c r="D30" s="55" t="s">
        <v>26</v>
      </c>
    </row>
    <row r="31" spans="1:4" x14ac:dyDescent="0.2">
      <c r="A31">
        <v>15.9</v>
      </c>
      <c r="B31">
        <v>7.6</v>
      </c>
      <c r="C31">
        <v>10</v>
      </c>
      <c r="D31" s="55" t="s">
        <v>29</v>
      </c>
    </row>
    <row r="32" spans="1:4" x14ac:dyDescent="0.2">
      <c r="A32">
        <v>16</v>
      </c>
      <c r="B32">
        <v>5.7</v>
      </c>
      <c r="C32">
        <v>9.5</v>
      </c>
      <c r="D32" s="55" t="s">
        <v>29</v>
      </c>
    </row>
    <row r="33" spans="1:4" x14ac:dyDescent="0.2">
      <c r="A33" s="55"/>
      <c r="D33" s="55"/>
    </row>
    <row r="34" spans="1:4" x14ac:dyDescent="0.2">
      <c r="A34" s="56"/>
      <c r="D34" s="55"/>
    </row>
    <row r="35" spans="1:4" x14ac:dyDescent="0.2">
      <c r="A35" s="49">
        <f>SUM(A3:A34)</f>
        <v>354.60000000000008</v>
      </c>
      <c r="B35" s="49">
        <f>SUM(B3:B34)</f>
        <v>150.5</v>
      </c>
      <c r="C35" s="49">
        <f>SUM(C3:C34)</f>
        <v>174.9</v>
      </c>
      <c r="D35" s="49">
        <f>SUM(D3:D32)</f>
        <v>30.300000000000004</v>
      </c>
    </row>
    <row r="36" spans="1:4" x14ac:dyDescent="0.2">
      <c r="A36" s="51">
        <f>SUM(A35/30)</f>
        <v>11.820000000000002</v>
      </c>
      <c r="B36" s="51">
        <f>SUM(B35/28)</f>
        <v>5.375</v>
      </c>
      <c r="C36" s="51">
        <f>SUM(C35/28)</f>
        <v>6.2464285714285719</v>
      </c>
      <c r="D36" s="51">
        <f>SUM(D35/11)</f>
        <v>2.7545454545454549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6"/>
  <sheetViews>
    <sheetView view="pageLayout" topLeftCell="D8" zoomScale="42" zoomScaleNormal="10" zoomScalePageLayoutView="42" workbookViewId="0">
      <selection activeCell="F13" sqref="F13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41395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18.399999999999999</v>
      </c>
      <c r="C3">
        <v>11</v>
      </c>
      <c r="D3" s="55">
        <v>0</v>
      </c>
    </row>
    <row r="4" spans="1:4" x14ac:dyDescent="0.2">
      <c r="A4">
        <v>19.2</v>
      </c>
      <c r="C4">
        <v>10</v>
      </c>
      <c r="D4" s="55">
        <v>0</v>
      </c>
    </row>
    <row r="5" spans="1:4" x14ac:dyDescent="0.2">
      <c r="A5">
        <v>21.1</v>
      </c>
      <c r="C5">
        <v>11.5</v>
      </c>
      <c r="D5" t="s">
        <v>26</v>
      </c>
    </row>
    <row r="6" spans="1:4" x14ac:dyDescent="0.2">
      <c r="A6" t="s">
        <v>30</v>
      </c>
      <c r="C6">
        <v>11</v>
      </c>
      <c r="D6" s="55" t="s">
        <v>30</v>
      </c>
    </row>
    <row r="7" spans="1:4" x14ac:dyDescent="0.2">
      <c r="A7">
        <v>20.399999999999999</v>
      </c>
      <c r="C7">
        <v>13</v>
      </c>
      <c r="D7" s="55">
        <v>0.3</v>
      </c>
    </row>
    <row r="8" spans="1:4" x14ac:dyDescent="0.2">
      <c r="A8">
        <v>22.1</v>
      </c>
      <c r="C8">
        <v>13</v>
      </c>
      <c r="D8" s="55">
        <v>1.1000000000000001</v>
      </c>
    </row>
    <row r="9" spans="1:4" x14ac:dyDescent="0.2">
      <c r="A9">
        <v>21.3</v>
      </c>
      <c r="C9">
        <v>11.5</v>
      </c>
      <c r="D9" s="55">
        <v>0</v>
      </c>
    </row>
    <row r="10" spans="1:4" x14ac:dyDescent="0.2">
      <c r="A10">
        <v>18.3</v>
      </c>
      <c r="C10">
        <v>12</v>
      </c>
      <c r="D10" s="55">
        <v>0.8</v>
      </c>
    </row>
    <row r="11" spans="1:4" x14ac:dyDescent="0.2">
      <c r="A11">
        <v>15.2</v>
      </c>
      <c r="C11">
        <v>11</v>
      </c>
      <c r="D11" s="55">
        <v>2.1</v>
      </c>
    </row>
    <row r="12" spans="1:4" x14ac:dyDescent="0.2">
      <c r="C12">
        <v>10</v>
      </c>
      <c r="D12" s="55">
        <v>1.5</v>
      </c>
    </row>
    <row r="13" spans="1:4" x14ac:dyDescent="0.2">
      <c r="C13" t="s">
        <v>31</v>
      </c>
      <c r="D13" s="55">
        <v>0.9</v>
      </c>
    </row>
    <row r="14" spans="1:4" x14ac:dyDescent="0.2">
      <c r="A14" s="54"/>
      <c r="D14" s="55">
        <v>0</v>
      </c>
    </row>
    <row r="15" spans="1:4" x14ac:dyDescent="0.2">
      <c r="A15" s="54"/>
      <c r="D15" s="55">
        <v>6.1</v>
      </c>
    </row>
    <row r="16" spans="1:4" x14ac:dyDescent="0.2">
      <c r="A16" s="54"/>
      <c r="D16" s="55" t="s">
        <v>26</v>
      </c>
    </row>
    <row r="17" spans="1:4" x14ac:dyDescent="0.2">
      <c r="A17" s="54"/>
      <c r="D17" t="s">
        <v>26</v>
      </c>
    </row>
    <row r="18" spans="1:4" x14ac:dyDescent="0.2">
      <c r="A18" s="54"/>
      <c r="D18">
        <v>0</v>
      </c>
    </row>
    <row r="19" spans="1:4" x14ac:dyDescent="0.2">
      <c r="A19" s="54"/>
      <c r="D19">
        <v>0</v>
      </c>
    </row>
    <row r="20" spans="1:4" x14ac:dyDescent="0.2">
      <c r="A20" s="54"/>
      <c r="D20">
        <v>0.2</v>
      </c>
    </row>
    <row r="21" spans="1:4" x14ac:dyDescent="0.2">
      <c r="D21" t="s">
        <v>26</v>
      </c>
    </row>
    <row r="22" spans="1:4" x14ac:dyDescent="0.2">
      <c r="D22" s="55">
        <v>0</v>
      </c>
    </row>
    <row r="23" spans="1:4" x14ac:dyDescent="0.2">
      <c r="D23" s="55">
        <v>0</v>
      </c>
    </row>
    <row r="24" spans="1:4" x14ac:dyDescent="0.2">
      <c r="D24" s="55">
        <v>0.9</v>
      </c>
    </row>
    <row r="25" spans="1:4" x14ac:dyDescent="0.2">
      <c r="D25" s="55" t="s">
        <v>30</v>
      </c>
    </row>
    <row r="26" spans="1:4" x14ac:dyDescent="0.2">
      <c r="D26" s="55">
        <v>6</v>
      </c>
    </row>
    <row r="27" spans="1:4" x14ac:dyDescent="0.2">
      <c r="D27" s="55">
        <v>0</v>
      </c>
    </row>
    <row r="28" spans="1:4" x14ac:dyDescent="0.2">
      <c r="D28" s="55">
        <v>4.7</v>
      </c>
    </row>
    <row r="29" spans="1:4" x14ac:dyDescent="0.2">
      <c r="D29" s="55">
        <v>8.8000000000000007</v>
      </c>
    </row>
    <row r="30" spans="1:4" x14ac:dyDescent="0.2">
      <c r="D30" s="55">
        <v>5.7</v>
      </c>
    </row>
    <row r="31" spans="1:4" x14ac:dyDescent="0.2">
      <c r="D31" s="55">
        <v>0.6</v>
      </c>
    </row>
    <row r="32" spans="1:4" x14ac:dyDescent="0.2">
      <c r="D32" s="55" t="s">
        <v>26</v>
      </c>
    </row>
    <row r="33" spans="1:4" x14ac:dyDescent="0.2">
      <c r="A33" s="55"/>
      <c r="D33" s="55"/>
    </row>
    <row r="34" spans="1:4" x14ac:dyDescent="0.2">
      <c r="A34" s="56"/>
      <c r="D34" s="55"/>
    </row>
    <row r="35" spans="1:4" x14ac:dyDescent="0.2">
      <c r="A35" s="49">
        <f>SUM(A3:A34)</f>
        <v>155.99999999999997</v>
      </c>
      <c r="B35" s="49">
        <f>SUM(B3:B34)</f>
        <v>0</v>
      </c>
      <c r="C35" s="49">
        <f>SUM(C3:C34)</f>
        <v>114</v>
      </c>
      <c r="D35" s="49">
        <f>SUM(D3:D32)</f>
        <v>39.700000000000003</v>
      </c>
    </row>
    <row r="36" spans="1:4" x14ac:dyDescent="0.2">
      <c r="A36" s="51">
        <f>SUM(A35/30)</f>
        <v>5.1999999999999993</v>
      </c>
      <c r="B36" s="51">
        <f>SUM(B35/28)</f>
        <v>0</v>
      </c>
      <c r="C36" s="51">
        <f>SUM(C35/28)</f>
        <v>4.0714285714285712</v>
      </c>
      <c r="D36" s="51">
        <f>SUM(D35/11)</f>
        <v>3.6090909090909093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6"/>
  <sheetViews>
    <sheetView topLeftCell="A10" workbookViewId="0">
      <selection activeCell="A35" sqref="A35"/>
    </sheetView>
  </sheetViews>
  <sheetFormatPr defaultRowHeight="12.75" x14ac:dyDescent="0.2"/>
  <sheetData>
    <row r="1" spans="1:4" x14ac:dyDescent="0.2">
      <c r="A1" s="35">
        <v>41426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18.600000000000001</v>
      </c>
      <c r="B3">
        <v>11.1</v>
      </c>
      <c r="D3">
        <v>0</v>
      </c>
    </row>
    <row r="4" spans="1:4" x14ac:dyDescent="0.2">
      <c r="A4">
        <v>19.399999999999999</v>
      </c>
      <c r="B4">
        <v>8.6999999999999993</v>
      </c>
      <c r="D4">
        <v>0</v>
      </c>
    </row>
    <row r="5" spans="1:4" x14ac:dyDescent="0.2">
      <c r="A5">
        <v>19.899999999999999</v>
      </c>
      <c r="B5">
        <v>9.4</v>
      </c>
      <c r="D5">
        <v>0</v>
      </c>
    </row>
    <row r="6" spans="1:4" x14ac:dyDescent="0.2">
      <c r="A6" t="s">
        <v>30</v>
      </c>
      <c r="B6" t="s">
        <v>30</v>
      </c>
      <c r="C6" t="s">
        <v>30</v>
      </c>
      <c r="D6" t="s">
        <v>30</v>
      </c>
    </row>
    <row r="7" spans="1:4" x14ac:dyDescent="0.2">
      <c r="A7">
        <v>22.5</v>
      </c>
      <c r="B7">
        <v>9.8000000000000007</v>
      </c>
      <c r="D7">
        <v>0</v>
      </c>
    </row>
    <row r="8" spans="1:4" x14ac:dyDescent="0.2">
      <c r="A8">
        <v>23.5</v>
      </c>
      <c r="B8">
        <v>11.1</v>
      </c>
      <c r="D8">
        <v>1.2</v>
      </c>
    </row>
    <row r="9" spans="1:4" x14ac:dyDescent="0.2">
      <c r="A9">
        <v>21.9</v>
      </c>
      <c r="B9">
        <v>10.1</v>
      </c>
      <c r="D9">
        <v>0.1</v>
      </c>
    </row>
    <row r="10" spans="1:4" x14ac:dyDescent="0.2">
      <c r="A10">
        <v>20.5</v>
      </c>
      <c r="B10">
        <v>11.4</v>
      </c>
      <c r="D10">
        <v>0</v>
      </c>
    </row>
    <row r="11" spans="1:4" x14ac:dyDescent="0.2">
      <c r="A11" t="s">
        <v>30</v>
      </c>
      <c r="B11" t="s">
        <v>30</v>
      </c>
      <c r="C11" t="s">
        <v>30</v>
      </c>
      <c r="D11" t="s">
        <v>30</v>
      </c>
    </row>
    <row r="12" spans="1:4" x14ac:dyDescent="0.2">
      <c r="A12">
        <v>16.3</v>
      </c>
      <c r="B12">
        <v>10.199999999999999</v>
      </c>
      <c r="D12">
        <v>0</v>
      </c>
    </row>
    <row r="13" spans="1:4" x14ac:dyDescent="0.2">
      <c r="A13">
        <v>18</v>
      </c>
      <c r="B13">
        <v>15.1</v>
      </c>
      <c r="D13" s="55">
        <v>0</v>
      </c>
    </row>
    <row r="14" spans="1:4" x14ac:dyDescent="0.2">
      <c r="A14" s="54">
        <v>20.5</v>
      </c>
      <c r="B14">
        <v>10.3</v>
      </c>
      <c r="D14" s="55">
        <v>2.5</v>
      </c>
    </row>
    <row r="15" spans="1:4" x14ac:dyDescent="0.2">
      <c r="A15" s="54">
        <v>17.8</v>
      </c>
      <c r="B15">
        <v>12.2</v>
      </c>
      <c r="D15" s="55">
        <v>4.4000000000000004</v>
      </c>
    </row>
    <row r="16" spans="1:4" x14ac:dyDescent="0.2">
      <c r="A16" s="54">
        <v>19.5</v>
      </c>
      <c r="B16">
        <v>12.2</v>
      </c>
      <c r="D16" s="49">
        <v>0.3</v>
      </c>
    </row>
    <row r="17" spans="1:4" x14ac:dyDescent="0.2">
      <c r="A17" s="54" t="s">
        <v>30</v>
      </c>
      <c r="B17" s="54" t="s">
        <v>30</v>
      </c>
      <c r="C17" s="54" t="s">
        <v>30</v>
      </c>
      <c r="D17" s="54" t="s">
        <v>30</v>
      </c>
    </row>
    <row r="18" spans="1:4" x14ac:dyDescent="0.2">
      <c r="A18" s="54" t="s">
        <v>30</v>
      </c>
      <c r="B18" s="54" t="s">
        <v>30</v>
      </c>
      <c r="C18" s="54" t="s">
        <v>30</v>
      </c>
      <c r="D18" s="54" t="s">
        <v>30</v>
      </c>
    </row>
    <row r="19" spans="1:4" x14ac:dyDescent="0.2">
      <c r="A19" s="54" t="s">
        <v>30</v>
      </c>
      <c r="B19" s="54" t="s">
        <v>30</v>
      </c>
      <c r="C19" s="54" t="s">
        <v>30</v>
      </c>
      <c r="D19" s="54" t="s">
        <v>30</v>
      </c>
    </row>
    <row r="20" spans="1:4" x14ac:dyDescent="0.2">
      <c r="A20" s="54" t="s">
        <v>30</v>
      </c>
      <c r="B20" s="54" t="s">
        <v>30</v>
      </c>
      <c r="C20" s="54" t="s">
        <v>30</v>
      </c>
      <c r="D20" s="54" t="s">
        <v>30</v>
      </c>
    </row>
    <row r="21" spans="1:4" x14ac:dyDescent="0.2">
      <c r="A21" s="54" t="s">
        <v>30</v>
      </c>
      <c r="B21" s="54" t="s">
        <v>30</v>
      </c>
      <c r="C21" s="54" t="s">
        <v>30</v>
      </c>
      <c r="D21" s="54" t="s">
        <v>30</v>
      </c>
    </row>
    <row r="22" spans="1:4" x14ac:dyDescent="0.2">
      <c r="A22">
        <v>26.8</v>
      </c>
      <c r="B22">
        <v>14.4</v>
      </c>
      <c r="D22">
        <v>0.8</v>
      </c>
    </row>
    <row r="23" spans="1:4" x14ac:dyDescent="0.2">
      <c r="A23">
        <v>22.9</v>
      </c>
      <c r="B23">
        <v>12.6</v>
      </c>
      <c r="D23">
        <v>2</v>
      </c>
    </row>
    <row r="24" spans="1:4" x14ac:dyDescent="0.2">
      <c r="A24" t="s">
        <v>30</v>
      </c>
      <c r="B24" t="s">
        <v>30</v>
      </c>
      <c r="C24" t="s">
        <v>30</v>
      </c>
      <c r="D24" t="s">
        <v>30</v>
      </c>
    </row>
    <row r="25" spans="1:4" x14ac:dyDescent="0.2">
      <c r="A25">
        <v>19</v>
      </c>
      <c r="B25" s="55">
        <v>11.8</v>
      </c>
      <c r="D25">
        <v>0</v>
      </c>
    </row>
    <row r="26" spans="1:4" x14ac:dyDescent="0.2">
      <c r="A26">
        <v>18.5</v>
      </c>
      <c r="B26" s="56">
        <v>11.3</v>
      </c>
      <c r="D26">
        <v>0.4</v>
      </c>
    </row>
    <row r="27" spans="1:4" x14ac:dyDescent="0.2">
      <c r="A27">
        <v>20.2</v>
      </c>
      <c r="B27">
        <v>11.2</v>
      </c>
      <c r="D27">
        <v>0</v>
      </c>
    </row>
    <row r="28" spans="1:4" x14ac:dyDescent="0.2">
      <c r="A28">
        <v>22.5</v>
      </c>
      <c r="B28">
        <v>12.7</v>
      </c>
      <c r="D28">
        <v>0</v>
      </c>
    </row>
    <row r="29" spans="1:4" x14ac:dyDescent="0.2">
      <c r="A29">
        <v>21.6</v>
      </c>
      <c r="B29">
        <v>13.6</v>
      </c>
      <c r="D29">
        <v>0</v>
      </c>
    </row>
    <row r="30" spans="1:4" x14ac:dyDescent="0.2">
      <c r="A30">
        <v>21.2</v>
      </c>
      <c r="B30">
        <v>13.4</v>
      </c>
      <c r="D30">
        <v>0.8</v>
      </c>
    </row>
    <row r="31" spans="1:4" x14ac:dyDescent="0.2">
      <c r="A31">
        <v>25.2</v>
      </c>
      <c r="B31">
        <v>14.2</v>
      </c>
      <c r="D31">
        <v>0</v>
      </c>
    </row>
    <row r="32" spans="1:4" x14ac:dyDescent="0.2">
      <c r="A32">
        <v>27.1</v>
      </c>
      <c r="B32">
        <v>14.8</v>
      </c>
      <c r="D32">
        <v>0</v>
      </c>
    </row>
    <row r="33" spans="1:4" x14ac:dyDescent="0.2">
      <c r="A33" s="55">
        <v>21.2</v>
      </c>
      <c r="B33">
        <v>13.2</v>
      </c>
      <c r="D33">
        <v>0.2</v>
      </c>
    </row>
    <row r="34" spans="1:4" x14ac:dyDescent="0.2">
      <c r="A34" s="56"/>
    </row>
    <row r="35" spans="1:4" x14ac:dyDescent="0.2">
      <c r="A35" s="49">
        <f>SUM(A13:A34)</f>
        <v>322</v>
      </c>
      <c r="B35" s="49">
        <f>SUM(B13:B34)</f>
        <v>193</v>
      </c>
      <c r="C35" s="49">
        <f>SUM(C13:C34)</f>
        <v>0</v>
      </c>
      <c r="D35" s="49">
        <f>SUM(D13:D34)</f>
        <v>11.4</v>
      </c>
    </row>
    <row r="36" spans="1:4" x14ac:dyDescent="0.2">
      <c r="A36" s="51">
        <f>SUM(A35/30)</f>
        <v>10.733333333333333</v>
      </c>
      <c r="B36" s="51">
        <f>SUM(B35/30)</f>
        <v>6.4333333333333336</v>
      </c>
      <c r="C36" s="51">
        <f>SUM(C35/30)</f>
        <v>0</v>
      </c>
      <c r="D36" s="51">
        <f>SUM(D35/30)</f>
        <v>0.38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6"/>
  <sheetViews>
    <sheetView workbookViewId="0">
      <selection activeCell="A35" sqref="A35"/>
    </sheetView>
  </sheetViews>
  <sheetFormatPr defaultRowHeight="12.75" x14ac:dyDescent="0.2"/>
  <sheetData>
    <row r="1" spans="1:4" x14ac:dyDescent="0.2">
      <c r="A1" s="35">
        <v>41456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18.8</v>
      </c>
      <c r="B3">
        <v>15.2</v>
      </c>
      <c r="D3">
        <v>0</v>
      </c>
    </row>
    <row r="4" spans="1:4" x14ac:dyDescent="0.2">
      <c r="A4">
        <v>21.1</v>
      </c>
      <c r="B4">
        <v>13.5</v>
      </c>
      <c r="D4">
        <v>1.1000000000000001</v>
      </c>
    </row>
    <row r="5" spans="1:4" x14ac:dyDescent="0.2">
      <c r="A5">
        <v>24.6</v>
      </c>
      <c r="B5">
        <v>13.8</v>
      </c>
      <c r="D5">
        <v>0.5</v>
      </c>
    </row>
    <row r="6" spans="1:4" x14ac:dyDescent="0.2">
      <c r="A6" s="55" t="s">
        <v>30</v>
      </c>
      <c r="B6" s="55" t="s">
        <v>30</v>
      </c>
      <c r="C6" s="55" t="s">
        <v>30</v>
      </c>
      <c r="D6" s="55">
        <v>0</v>
      </c>
    </row>
    <row r="7" spans="1:4" x14ac:dyDescent="0.2">
      <c r="A7" s="55">
        <v>26.8</v>
      </c>
      <c r="B7" s="55">
        <v>14.5</v>
      </c>
      <c r="D7" s="55">
        <v>0</v>
      </c>
    </row>
    <row r="8" spans="1:4" x14ac:dyDescent="0.2">
      <c r="A8" s="55">
        <v>29.2</v>
      </c>
      <c r="B8" s="55">
        <v>16.100000000000001</v>
      </c>
      <c r="D8" s="55">
        <v>0</v>
      </c>
    </row>
    <row r="9" spans="1:4" x14ac:dyDescent="0.2">
      <c r="A9" s="55">
        <v>29.2</v>
      </c>
      <c r="B9" s="55">
        <v>16.100000000000001</v>
      </c>
      <c r="D9" s="55">
        <v>0</v>
      </c>
    </row>
    <row r="10" spans="1:4" x14ac:dyDescent="0.2">
      <c r="A10" s="55">
        <v>28</v>
      </c>
      <c r="B10" s="55">
        <v>13.8</v>
      </c>
      <c r="D10" s="55">
        <v>0</v>
      </c>
    </row>
    <row r="11" spans="1:4" x14ac:dyDescent="0.2">
      <c r="A11" s="55" t="s">
        <v>30</v>
      </c>
      <c r="B11" s="55" t="s">
        <v>30</v>
      </c>
      <c r="C11" s="55" t="s">
        <v>30</v>
      </c>
      <c r="D11" s="55">
        <v>0</v>
      </c>
    </row>
    <row r="12" spans="1:4" x14ac:dyDescent="0.2">
      <c r="A12" s="55">
        <v>27.8</v>
      </c>
      <c r="B12" s="55">
        <v>12.8</v>
      </c>
      <c r="D12" s="55">
        <v>0</v>
      </c>
    </row>
    <row r="13" spans="1:4" x14ac:dyDescent="0.2">
      <c r="A13" s="55">
        <v>25</v>
      </c>
      <c r="B13" s="55">
        <v>13.3</v>
      </c>
      <c r="D13" s="55">
        <v>0.8</v>
      </c>
    </row>
    <row r="14" spans="1:4" x14ac:dyDescent="0.2">
      <c r="A14" s="57">
        <v>28.7</v>
      </c>
      <c r="B14" s="55">
        <v>14.9</v>
      </c>
      <c r="D14" s="55">
        <v>0</v>
      </c>
    </row>
    <row r="15" spans="1:4" x14ac:dyDescent="0.2">
      <c r="A15" s="57">
        <v>32.200000000000003</v>
      </c>
      <c r="B15" s="55">
        <v>17</v>
      </c>
      <c r="D15" s="55">
        <v>0</v>
      </c>
    </row>
    <row r="16" spans="1:4" x14ac:dyDescent="0.2">
      <c r="A16" s="57">
        <v>30.9</v>
      </c>
      <c r="B16" s="55">
        <v>18.2</v>
      </c>
      <c r="D16" s="49">
        <v>0</v>
      </c>
    </row>
    <row r="17" spans="1:4" x14ac:dyDescent="0.2">
      <c r="A17" s="57">
        <v>32.4</v>
      </c>
      <c r="B17" s="57">
        <v>18.100000000000001</v>
      </c>
      <c r="C17" s="57"/>
      <c r="D17" s="57">
        <v>0</v>
      </c>
    </row>
    <row r="18" spans="1:4" x14ac:dyDescent="0.2">
      <c r="A18" s="57">
        <v>32</v>
      </c>
      <c r="B18" s="57">
        <v>18.399999999999999</v>
      </c>
      <c r="C18" s="57"/>
      <c r="D18" s="57">
        <v>0</v>
      </c>
    </row>
    <row r="19" spans="1:4" x14ac:dyDescent="0.2">
      <c r="A19" s="57">
        <v>32.299999999999997</v>
      </c>
      <c r="B19" s="57">
        <v>18.899999999999999</v>
      </c>
      <c r="C19" s="57"/>
      <c r="D19" s="57">
        <v>0</v>
      </c>
    </row>
    <row r="20" spans="1:4" x14ac:dyDescent="0.2">
      <c r="A20" s="57">
        <v>29.8</v>
      </c>
      <c r="B20" s="57">
        <v>17.399999999999999</v>
      </c>
      <c r="C20" s="57"/>
      <c r="D20" s="57">
        <v>0</v>
      </c>
    </row>
    <row r="21" spans="1:4" x14ac:dyDescent="0.2">
      <c r="A21" s="57" t="s">
        <v>30</v>
      </c>
      <c r="B21" s="57" t="s">
        <v>30</v>
      </c>
      <c r="C21" s="57" t="s">
        <v>30</v>
      </c>
      <c r="D21" s="57">
        <v>0</v>
      </c>
    </row>
    <row r="22" spans="1:4" x14ac:dyDescent="0.2">
      <c r="A22" s="55" t="s">
        <v>30</v>
      </c>
      <c r="B22" s="55" t="s">
        <v>30</v>
      </c>
      <c r="C22" s="55" t="s">
        <v>30</v>
      </c>
      <c r="D22" s="55">
        <v>0</v>
      </c>
    </row>
    <row r="23" spans="1:4" x14ac:dyDescent="0.2">
      <c r="A23" s="55">
        <v>29.5</v>
      </c>
      <c r="B23">
        <v>17.5</v>
      </c>
      <c r="D23" s="55">
        <v>0</v>
      </c>
    </row>
    <row r="24" spans="1:4" x14ac:dyDescent="0.2">
      <c r="A24" s="55">
        <v>34</v>
      </c>
      <c r="B24" s="55">
        <v>20</v>
      </c>
      <c r="C24" s="55"/>
      <c r="D24" s="55">
        <v>0</v>
      </c>
    </row>
    <row r="25" spans="1:4" x14ac:dyDescent="0.2">
      <c r="A25" s="55">
        <v>29.3</v>
      </c>
      <c r="B25" s="55">
        <v>16.2</v>
      </c>
      <c r="D25" s="55">
        <v>5.5</v>
      </c>
    </row>
    <row r="26" spans="1:4" x14ac:dyDescent="0.2">
      <c r="A26" s="55">
        <v>28.7</v>
      </c>
      <c r="B26" s="56">
        <v>17.8</v>
      </c>
      <c r="D26" s="55">
        <v>1</v>
      </c>
    </row>
    <row r="27" spans="1:4" x14ac:dyDescent="0.2">
      <c r="A27" s="55">
        <v>27.2</v>
      </c>
      <c r="B27" s="55">
        <v>15.8</v>
      </c>
      <c r="D27" s="55">
        <v>4.3</v>
      </c>
    </row>
    <row r="28" spans="1:4" x14ac:dyDescent="0.2">
      <c r="A28" s="55">
        <v>28.1</v>
      </c>
      <c r="B28" s="55">
        <v>15.6</v>
      </c>
      <c r="D28" s="55">
        <v>0</v>
      </c>
    </row>
    <row r="29" spans="1:4" x14ac:dyDescent="0.2">
      <c r="A29" s="55">
        <v>29.1</v>
      </c>
      <c r="B29" s="55">
        <v>15.8</v>
      </c>
      <c r="D29" s="55">
        <v>0</v>
      </c>
    </row>
    <row r="30" spans="1:4" x14ac:dyDescent="0.2">
      <c r="A30" s="55">
        <v>25.1</v>
      </c>
      <c r="B30" s="55">
        <v>16.5</v>
      </c>
      <c r="D30" s="55">
        <v>7</v>
      </c>
    </row>
    <row r="31" spans="1:4" x14ac:dyDescent="0.2">
      <c r="A31" s="55">
        <v>24.2</v>
      </c>
      <c r="B31" s="55">
        <v>16.2</v>
      </c>
      <c r="D31" s="55">
        <v>2.2999999999999998</v>
      </c>
    </row>
    <row r="32" spans="1:4" x14ac:dyDescent="0.2">
      <c r="A32" s="55">
        <v>22.2</v>
      </c>
      <c r="B32" s="55">
        <v>16.399999999999999</v>
      </c>
      <c r="D32" s="55">
        <v>3.6</v>
      </c>
    </row>
    <row r="33" spans="1:4" x14ac:dyDescent="0.2">
      <c r="A33" s="55">
        <v>26.9</v>
      </c>
      <c r="B33" s="55">
        <v>17.3</v>
      </c>
      <c r="D33" s="55">
        <v>2</v>
      </c>
    </row>
    <row r="34" spans="1:4" x14ac:dyDescent="0.2">
      <c r="A34" s="56"/>
    </row>
    <row r="35" spans="1:4" x14ac:dyDescent="0.2">
      <c r="A35" s="49">
        <f>SUM(A13:A34)</f>
        <v>547.6</v>
      </c>
      <c r="B35" s="49">
        <f>SUM(B13:B34)</f>
        <v>321.3</v>
      </c>
      <c r="C35" s="49">
        <f>SUM(C13:C34)</f>
        <v>0</v>
      </c>
      <c r="D35" s="49">
        <f>SUM(D13:D34)</f>
        <v>26.500000000000004</v>
      </c>
    </row>
    <row r="36" spans="1:4" x14ac:dyDescent="0.2">
      <c r="A36" s="51">
        <f>SUM(A35/30)</f>
        <v>18.253333333333334</v>
      </c>
      <c r="B36" s="51">
        <f>SUM(B35/30)</f>
        <v>10.71</v>
      </c>
      <c r="C36" s="51">
        <f>SUM(C35/30)</f>
        <v>0</v>
      </c>
      <c r="D36" s="51">
        <f>SUM(D35/30)</f>
        <v>0.88333333333333341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6"/>
  <sheetViews>
    <sheetView topLeftCell="A13" workbookViewId="0">
      <selection activeCell="D35" sqref="D35"/>
    </sheetView>
  </sheetViews>
  <sheetFormatPr defaultRowHeight="12.75" x14ac:dyDescent="0.2"/>
  <sheetData>
    <row r="1" spans="1:4" x14ac:dyDescent="0.2">
      <c r="A1" s="35">
        <v>41487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33.700000000000003</v>
      </c>
      <c r="B3">
        <v>17.899999999999999</v>
      </c>
      <c r="D3">
        <v>0</v>
      </c>
    </row>
    <row r="4" spans="1:4" x14ac:dyDescent="0.2">
      <c r="A4">
        <v>26.8</v>
      </c>
      <c r="B4">
        <v>15.8</v>
      </c>
      <c r="D4">
        <v>2.1</v>
      </c>
    </row>
    <row r="5" spans="1:4" x14ac:dyDescent="0.2">
      <c r="A5">
        <v>25.1</v>
      </c>
      <c r="B5">
        <v>14.9</v>
      </c>
      <c r="D5">
        <v>1.4</v>
      </c>
    </row>
    <row r="6" spans="1:4" x14ac:dyDescent="0.2">
      <c r="A6">
        <v>25</v>
      </c>
      <c r="B6">
        <v>17.3</v>
      </c>
      <c r="D6">
        <v>0</v>
      </c>
    </row>
    <row r="7" spans="1:4" x14ac:dyDescent="0.2">
      <c r="A7">
        <v>24.5</v>
      </c>
      <c r="B7">
        <v>12.8</v>
      </c>
      <c r="D7">
        <v>0.4</v>
      </c>
    </row>
    <row r="8" spans="1:4" x14ac:dyDescent="0.2">
      <c r="A8">
        <v>22.2</v>
      </c>
      <c r="B8">
        <v>13.5</v>
      </c>
      <c r="D8">
        <v>6.6</v>
      </c>
    </row>
    <row r="9" spans="1:4" x14ac:dyDescent="0.2">
      <c r="A9">
        <v>25</v>
      </c>
      <c r="B9">
        <v>12.1</v>
      </c>
      <c r="D9">
        <v>0</v>
      </c>
    </row>
    <row r="10" spans="1:4" x14ac:dyDescent="0.2">
      <c r="A10">
        <v>26.6</v>
      </c>
      <c r="B10">
        <v>16.399999999999999</v>
      </c>
      <c r="D10">
        <v>0</v>
      </c>
    </row>
    <row r="11" spans="1:4" x14ac:dyDescent="0.2">
      <c r="A11">
        <v>26.7</v>
      </c>
      <c r="B11">
        <v>16.100000000000001</v>
      </c>
      <c r="D11">
        <v>2.1</v>
      </c>
    </row>
    <row r="12" spans="1:4" x14ac:dyDescent="0.2">
      <c r="A12">
        <v>26.1</v>
      </c>
      <c r="B12">
        <v>15</v>
      </c>
      <c r="D12">
        <v>0</v>
      </c>
    </row>
    <row r="13" spans="1:4" x14ac:dyDescent="0.2">
      <c r="A13">
        <v>24.9</v>
      </c>
      <c r="B13">
        <v>14.4</v>
      </c>
      <c r="D13" s="55">
        <v>0</v>
      </c>
    </row>
    <row r="14" spans="1:4" x14ac:dyDescent="0.2">
      <c r="A14" s="54">
        <v>23.7</v>
      </c>
      <c r="B14">
        <v>15.2</v>
      </c>
      <c r="D14" s="55">
        <v>0</v>
      </c>
    </row>
    <row r="15" spans="1:4" x14ac:dyDescent="0.2">
      <c r="A15" s="54">
        <v>23.2</v>
      </c>
      <c r="B15">
        <v>12.1</v>
      </c>
      <c r="D15" s="55">
        <v>0</v>
      </c>
    </row>
    <row r="16" spans="1:4" x14ac:dyDescent="0.2">
      <c r="A16" s="54">
        <v>24.8</v>
      </c>
      <c r="B16">
        <v>16.899999999999999</v>
      </c>
      <c r="D16" s="55">
        <v>1</v>
      </c>
    </row>
    <row r="17" spans="1:4" x14ac:dyDescent="0.2">
      <c r="A17" s="54" t="s">
        <v>30</v>
      </c>
      <c r="B17" s="54" t="s">
        <v>30</v>
      </c>
      <c r="C17" s="54" t="s">
        <v>30</v>
      </c>
      <c r="D17" s="54" t="s">
        <v>30</v>
      </c>
    </row>
    <row r="18" spans="1:4" x14ac:dyDescent="0.2">
      <c r="A18" s="54" t="s">
        <v>30</v>
      </c>
      <c r="B18" s="54" t="s">
        <v>30</v>
      </c>
      <c r="C18" s="54" t="s">
        <v>30</v>
      </c>
      <c r="D18" s="54" t="s">
        <v>30</v>
      </c>
    </row>
    <row r="19" spans="1:4" x14ac:dyDescent="0.2">
      <c r="A19" s="54" t="s">
        <v>30</v>
      </c>
      <c r="B19" s="54" t="s">
        <v>30</v>
      </c>
      <c r="C19" s="54" t="s">
        <v>30</v>
      </c>
      <c r="D19" s="54" t="s">
        <v>30</v>
      </c>
    </row>
    <row r="20" spans="1:4" x14ac:dyDescent="0.2">
      <c r="A20" s="54">
        <v>25.5</v>
      </c>
      <c r="B20" s="54">
        <v>13.2</v>
      </c>
      <c r="C20" s="54"/>
      <c r="D20" s="54">
        <v>1</v>
      </c>
    </row>
    <row r="21" spans="1:4" x14ac:dyDescent="0.2">
      <c r="A21" s="54">
        <v>25.1</v>
      </c>
      <c r="B21" s="54">
        <v>13.2</v>
      </c>
      <c r="C21" s="54"/>
      <c r="D21" s="54">
        <v>0.1</v>
      </c>
    </row>
    <row r="22" spans="1:4" x14ac:dyDescent="0.2">
      <c r="A22">
        <v>26.8</v>
      </c>
      <c r="B22">
        <v>13.5</v>
      </c>
      <c r="D22">
        <v>0.9</v>
      </c>
    </row>
    <row r="23" spans="1:4" x14ac:dyDescent="0.2">
      <c r="A23" t="s">
        <v>30</v>
      </c>
      <c r="B23" t="s">
        <v>30</v>
      </c>
      <c r="C23" t="s">
        <v>30</v>
      </c>
      <c r="D23" t="s">
        <v>30</v>
      </c>
    </row>
    <row r="24" spans="1:4" x14ac:dyDescent="0.2">
      <c r="A24">
        <v>27.5</v>
      </c>
      <c r="B24">
        <v>17.100000000000001</v>
      </c>
      <c r="D24">
        <v>8.6</v>
      </c>
    </row>
    <row r="25" spans="1:4" x14ac:dyDescent="0.2">
      <c r="A25" t="s">
        <v>30</v>
      </c>
      <c r="B25" t="s">
        <v>30</v>
      </c>
      <c r="C25" t="s">
        <v>30</v>
      </c>
      <c r="D25" t="s">
        <v>30</v>
      </c>
    </row>
    <row r="26" spans="1:4" x14ac:dyDescent="0.2">
      <c r="A26">
        <v>27.9</v>
      </c>
      <c r="B26" s="56">
        <v>17.899999999999999</v>
      </c>
      <c r="D26">
        <v>2</v>
      </c>
    </row>
    <row r="27" spans="1:4" x14ac:dyDescent="0.2">
      <c r="A27" t="s">
        <v>30</v>
      </c>
      <c r="B27" t="s">
        <v>30</v>
      </c>
      <c r="C27" t="s">
        <v>30</v>
      </c>
      <c r="D27" t="s">
        <v>30</v>
      </c>
    </row>
    <row r="28" spans="1:4" x14ac:dyDescent="0.2">
      <c r="A28" t="s">
        <v>30</v>
      </c>
      <c r="B28" t="s">
        <v>30</v>
      </c>
      <c r="C28" t="s">
        <v>30</v>
      </c>
      <c r="D28" t="s">
        <v>30</v>
      </c>
    </row>
    <row r="29" spans="1:4" x14ac:dyDescent="0.2">
      <c r="A29" t="s">
        <v>30</v>
      </c>
      <c r="B29" t="s">
        <v>30</v>
      </c>
      <c r="C29" t="s">
        <v>30</v>
      </c>
      <c r="D29" t="s">
        <v>30</v>
      </c>
    </row>
    <row r="30" spans="1:4" x14ac:dyDescent="0.2">
      <c r="A30">
        <v>29.8</v>
      </c>
      <c r="B30">
        <v>14.9</v>
      </c>
      <c r="D30">
        <v>0</v>
      </c>
    </row>
    <row r="31" spans="1:4" x14ac:dyDescent="0.2">
      <c r="A31">
        <v>25.6</v>
      </c>
      <c r="B31">
        <v>15.7</v>
      </c>
      <c r="D31">
        <v>0</v>
      </c>
    </row>
    <row r="32" spans="1:4" x14ac:dyDescent="0.2">
      <c r="A32">
        <v>26</v>
      </c>
      <c r="B32">
        <v>15.1</v>
      </c>
      <c r="D32">
        <v>0</v>
      </c>
    </row>
    <row r="33" spans="1:4" x14ac:dyDescent="0.2">
      <c r="A33" s="55">
        <v>22.8</v>
      </c>
      <c r="B33">
        <v>11.3</v>
      </c>
      <c r="D33">
        <v>0</v>
      </c>
    </row>
    <row r="34" spans="1:4" x14ac:dyDescent="0.2">
      <c r="A34" s="56"/>
    </row>
    <row r="35" spans="1:4" x14ac:dyDescent="0.2">
      <c r="A35" s="49">
        <f>SUM(A3:A34)</f>
        <v>595.29999999999995</v>
      </c>
      <c r="B35" s="49">
        <f>SUM(B3:B34)</f>
        <v>342.29999999999995</v>
      </c>
      <c r="C35" s="49">
        <f>SUM(C13:C34)</f>
        <v>0</v>
      </c>
      <c r="D35" s="49">
        <f>SUM(D3:D34)</f>
        <v>26.2</v>
      </c>
    </row>
    <row r="36" spans="1:4" x14ac:dyDescent="0.2">
      <c r="A36" s="51">
        <f>SUM(A35/30)</f>
        <v>19.84333333333333</v>
      </c>
      <c r="B36" s="51">
        <f>SUM(B35/30)</f>
        <v>11.409999999999998</v>
      </c>
      <c r="C36" s="51">
        <f>SUM(C35/30)</f>
        <v>0</v>
      </c>
      <c r="D36" s="51">
        <f>SUM(D35/30)</f>
        <v>0.87333333333333329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6"/>
  <sheetViews>
    <sheetView workbookViewId="0">
      <selection activeCell="D35" sqref="D35"/>
    </sheetView>
  </sheetViews>
  <sheetFormatPr defaultRowHeight="12.75" x14ac:dyDescent="0.2"/>
  <sheetData>
    <row r="1" spans="1:4" x14ac:dyDescent="0.2">
      <c r="A1" s="35">
        <v>41518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22.4</v>
      </c>
      <c r="B3">
        <v>12.4</v>
      </c>
      <c r="D3">
        <v>0</v>
      </c>
    </row>
    <row r="4" spans="1:4" x14ac:dyDescent="0.2">
      <c r="A4">
        <v>27.3</v>
      </c>
      <c r="B4">
        <v>14.5</v>
      </c>
      <c r="D4">
        <v>0</v>
      </c>
    </row>
    <row r="5" spans="1:4" x14ac:dyDescent="0.2">
      <c r="A5">
        <v>26.5</v>
      </c>
      <c r="B5">
        <v>14.3</v>
      </c>
      <c r="D5">
        <v>0</v>
      </c>
    </row>
    <row r="6" spans="1:4" x14ac:dyDescent="0.2">
      <c r="A6" t="s">
        <v>30</v>
      </c>
      <c r="B6" t="s">
        <v>30</v>
      </c>
      <c r="C6" t="s">
        <v>30</v>
      </c>
      <c r="D6" t="s">
        <v>30</v>
      </c>
    </row>
    <row r="7" spans="1:4" x14ac:dyDescent="0.2">
      <c r="A7">
        <v>30.2</v>
      </c>
      <c r="B7">
        <v>15.8</v>
      </c>
      <c r="D7">
        <v>2.4</v>
      </c>
    </row>
    <row r="8" spans="1:4" x14ac:dyDescent="0.2">
      <c r="A8">
        <v>17.899999999999999</v>
      </c>
      <c r="B8">
        <v>12.1</v>
      </c>
      <c r="D8">
        <v>3.4</v>
      </c>
    </row>
    <row r="9" spans="1:4" x14ac:dyDescent="0.2">
      <c r="A9">
        <v>19.899999999999999</v>
      </c>
      <c r="B9">
        <v>10</v>
      </c>
      <c r="D9">
        <v>0</v>
      </c>
    </row>
    <row r="10" spans="1:4" x14ac:dyDescent="0.2">
      <c r="A10">
        <v>18.100000000000001</v>
      </c>
      <c r="B10">
        <v>9.4</v>
      </c>
      <c r="D10">
        <v>1</v>
      </c>
    </row>
    <row r="11" spans="1:4" x14ac:dyDescent="0.2">
      <c r="A11">
        <v>14.9</v>
      </c>
      <c r="B11">
        <v>9.3000000000000007</v>
      </c>
      <c r="D11">
        <v>9.3000000000000007</v>
      </c>
    </row>
    <row r="12" spans="1:4" x14ac:dyDescent="0.2">
      <c r="A12">
        <v>18.8</v>
      </c>
      <c r="B12">
        <v>12.6</v>
      </c>
      <c r="D12">
        <v>0.3</v>
      </c>
    </row>
    <row r="13" spans="1:4" x14ac:dyDescent="0.2">
      <c r="A13">
        <v>17.7</v>
      </c>
      <c r="B13">
        <v>13.3</v>
      </c>
      <c r="D13" s="55">
        <v>2.6</v>
      </c>
    </row>
    <row r="14" spans="1:4" x14ac:dyDescent="0.2">
      <c r="A14" s="54">
        <v>19.2</v>
      </c>
      <c r="B14">
        <v>14.4</v>
      </c>
      <c r="D14" s="55">
        <v>4.0999999999999996</v>
      </c>
    </row>
    <row r="15" spans="1:4" x14ac:dyDescent="0.2">
      <c r="A15" s="54">
        <v>19.7</v>
      </c>
      <c r="B15">
        <v>10</v>
      </c>
      <c r="D15" s="55">
        <v>27.2</v>
      </c>
    </row>
    <row r="16" spans="1:4" x14ac:dyDescent="0.2">
      <c r="A16" s="54">
        <v>14.7</v>
      </c>
      <c r="B16">
        <v>7.4</v>
      </c>
      <c r="D16" s="49">
        <v>0.5</v>
      </c>
    </row>
    <row r="17" spans="1:4" x14ac:dyDescent="0.2">
      <c r="A17" s="54">
        <v>16.100000000000001</v>
      </c>
      <c r="B17" s="54">
        <v>7.4</v>
      </c>
      <c r="C17" s="54"/>
      <c r="D17" s="57">
        <v>2</v>
      </c>
    </row>
    <row r="18" spans="1:4" x14ac:dyDescent="0.2">
      <c r="A18" s="54">
        <v>15</v>
      </c>
      <c r="B18" s="54">
        <v>8</v>
      </c>
      <c r="C18" s="54"/>
      <c r="D18" s="57">
        <v>2.1</v>
      </c>
    </row>
    <row r="19" spans="1:4" x14ac:dyDescent="0.2">
      <c r="A19" s="54">
        <v>16.899999999999999</v>
      </c>
      <c r="B19" s="54">
        <v>8.8000000000000007</v>
      </c>
      <c r="C19" s="54"/>
      <c r="D19" s="57">
        <v>3.2</v>
      </c>
    </row>
    <row r="20" spans="1:4" x14ac:dyDescent="0.2">
      <c r="A20" s="54">
        <v>18.3</v>
      </c>
      <c r="B20" s="54">
        <v>8.8000000000000007</v>
      </c>
      <c r="C20" s="54"/>
      <c r="D20" s="57">
        <v>0</v>
      </c>
    </row>
    <row r="21" spans="1:4" x14ac:dyDescent="0.2">
      <c r="A21" s="54" t="s">
        <v>30</v>
      </c>
      <c r="B21" s="54" t="s">
        <v>30</v>
      </c>
      <c r="C21" s="54" t="s">
        <v>30</v>
      </c>
      <c r="D21" s="54" t="s">
        <v>30</v>
      </c>
    </row>
    <row r="22" spans="1:4" x14ac:dyDescent="0.2">
      <c r="A22" s="54">
        <v>20.2</v>
      </c>
      <c r="B22" s="54">
        <v>9.1</v>
      </c>
      <c r="D22" s="54">
        <v>0</v>
      </c>
    </row>
    <row r="23" spans="1:4" x14ac:dyDescent="0.2">
      <c r="A23" s="54">
        <v>20.9</v>
      </c>
      <c r="B23" s="54">
        <v>10.199999999999999</v>
      </c>
      <c r="D23" s="54">
        <v>0.4</v>
      </c>
    </row>
    <row r="24" spans="1:4" x14ac:dyDescent="0.2">
      <c r="A24" s="54">
        <v>19.399999999999999</v>
      </c>
      <c r="B24" s="54">
        <v>13.2</v>
      </c>
      <c r="D24" s="54">
        <v>0</v>
      </c>
    </row>
    <row r="25" spans="1:4" x14ac:dyDescent="0.2">
      <c r="A25" s="54">
        <v>20.100000000000001</v>
      </c>
      <c r="B25" s="58">
        <v>12.2</v>
      </c>
      <c r="D25" s="54">
        <v>0</v>
      </c>
    </row>
    <row r="26" spans="1:4" x14ac:dyDescent="0.2">
      <c r="A26" s="54">
        <v>23.3</v>
      </c>
      <c r="B26" s="56">
        <v>14</v>
      </c>
      <c r="D26" s="54">
        <v>0</v>
      </c>
    </row>
    <row r="27" spans="1:4" x14ac:dyDescent="0.2">
      <c r="A27" s="54">
        <v>22.7</v>
      </c>
      <c r="B27" s="58">
        <v>15.1</v>
      </c>
      <c r="D27" s="54">
        <v>0</v>
      </c>
    </row>
    <row r="28" spans="1:4" x14ac:dyDescent="0.2">
      <c r="A28" t="s">
        <v>30</v>
      </c>
      <c r="B28" t="s">
        <v>30</v>
      </c>
      <c r="C28" t="s">
        <v>30</v>
      </c>
      <c r="D28" t="s">
        <v>30</v>
      </c>
    </row>
    <row r="29" spans="1:4" x14ac:dyDescent="0.2">
      <c r="A29">
        <v>21.2</v>
      </c>
      <c r="B29">
        <v>11.7</v>
      </c>
      <c r="D29">
        <v>0</v>
      </c>
    </row>
    <row r="30" spans="1:4" x14ac:dyDescent="0.2">
      <c r="A30">
        <v>19.399999999999999</v>
      </c>
      <c r="B30">
        <v>14.3</v>
      </c>
      <c r="D30">
        <v>0.5</v>
      </c>
    </row>
    <row r="31" spans="1:4" x14ac:dyDescent="0.2">
      <c r="A31">
        <v>19.399999999999999</v>
      </c>
      <c r="B31">
        <v>14.3</v>
      </c>
      <c r="D31">
        <v>0</v>
      </c>
    </row>
    <row r="32" spans="1:4" x14ac:dyDescent="0.2">
      <c r="A32">
        <v>20.3</v>
      </c>
      <c r="B32">
        <v>13</v>
      </c>
      <c r="D32">
        <v>0</v>
      </c>
    </row>
    <row r="33" spans="1:4" x14ac:dyDescent="0.2">
      <c r="A33" s="55"/>
    </row>
    <row r="34" spans="1:4" x14ac:dyDescent="0.2">
      <c r="A34" s="56"/>
    </row>
    <row r="35" spans="1:4" x14ac:dyDescent="0.2">
      <c r="A35" s="49">
        <f>SUM(A3:A34)</f>
        <v>540.49999999999989</v>
      </c>
      <c r="B35" s="49">
        <f>SUM(B3:B34)</f>
        <v>315.60000000000002</v>
      </c>
      <c r="C35" s="49">
        <f>SUM(C13:C34)</f>
        <v>0</v>
      </c>
      <c r="D35" s="49">
        <f>SUM(D3:D34)</f>
        <v>59</v>
      </c>
    </row>
    <row r="36" spans="1:4" x14ac:dyDescent="0.2">
      <c r="A36" s="51">
        <f>SUM(A35/30)</f>
        <v>18.016666666666662</v>
      </c>
      <c r="B36" s="51">
        <f>SUM(B35/30)</f>
        <v>10.520000000000001</v>
      </c>
      <c r="C36" s="51">
        <f>SUM(C35/30)</f>
        <v>0</v>
      </c>
      <c r="D36" s="51">
        <f>SUM(D35/30)</f>
        <v>1.9666666666666666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6"/>
  <sheetViews>
    <sheetView topLeftCell="A13" workbookViewId="0">
      <selection activeCell="D35" sqref="D35"/>
    </sheetView>
  </sheetViews>
  <sheetFormatPr defaultRowHeight="12.75" x14ac:dyDescent="0.2"/>
  <cols>
    <col min="1" max="1" width="9.7109375" customWidth="1"/>
    <col min="2" max="2" width="9.28515625" customWidth="1"/>
    <col min="3" max="3" width="11.140625" customWidth="1"/>
  </cols>
  <sheetData>
    <row r="1" spans="1:4" x14ac:dyDescent="0.2">
      <c r="A1" s="35">
        <v>41548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18.3</v>
      </c>
      <c r="B3">
        <v>14.3</v>
      </c>
      <c r="D3">
        <v>1.2</v>
      </c>
    </row>
    <row r="4" spans="1:4" x14ac:dyDescent="0.2">
      <c r="A4">
        <v>21.1</v>
      </c>
      <c r="B4">
        <v>14.7</v>
      </c>
      <c r="D4">
        <v>0</v>
      </c>
    </row>
    <row r="5" spans="1:4" x14ac:dyDescent="0.2">
      <c r="A5">
        <v>19.3</v>
      </c>
      <c r="B5">
        <v>16.8</v>
      </c>
      <c r="D5">
        <v>1.4</v>
      </c>
    </row>
    <row r="6" spans="1:4" x14ac:dyDescent="0.2">
      <c r="A6">
        <v>21.6</v>
      </c>
      <c r="B6">
        <v>14.5</v>
      </c>
      <c r="D6">
        <v>0.25</v>
      </c>
    </row>
    <row r="7" spans="1:4" x14ac:dyDescent="0.2">
      <c r="A7">
        <v>20.9</v>
      </c>
      <c r="B7">
        <v>13.5</v>
      </c>
      <c r="D7">
        <v>0</v>
      </c>
    </row>
    <row r="8" spans="1:4" x14ac:dyDescent="0.2">
      <c r="A8">
        <v>22</v>
      </c>
      <c r="B8">
        <v>14.4</v>
      </c>
      <c r="D8">
        <v>0</v>
      </c>
    </row>
    <row r="9" spans="1:4" x14ac:dyDescent="0.2">
      <c r="A9">
        <v>18.399999999999999</v>
      </c>
      <c r="B9">
        <v>7.8</v>
      </c>
      <c r="D9">
        <v>0</v>
      </c>
    </row>
    <row r="10" spans="1:4" x14ac:dyDescent="0.2">
      <c r="A10">
        <v>13.2</v>
      </c>
      <c r="B10">
        <v>9.1</v>
      </c>
      <c r="D10">
        <v>4.5</v>
      </c>
    </row>
    <row r="11" spans="1:4" x14ac:dyDescent="0.2">
      <c r="A11">
        <v>13.9</v>
      </c>
      <c r="B11">
        <v>9.6</v>
      </c>
      <c r="D11">
        <v>10.6</v>
      </c>
    </row>
    <row r="12" spans="1:4" x14ac:dyDescent="0.2">
      <c r="A12">
        <v>15.9</v>
      </c>
      <c r="B12">
        <v>8.8000000000000007</v>
      </c>
      <c r="D12">
        <v>4.8</v>
      </c>
    </row>
    <row r="13" spans="1:4" x14ac:dyDescent="0.2">
      <c r="A13" t="s">
        <v>30</v>
      </c>
      <c r="B13" t="s">
        <v>30</v>
      </c>
      <c r="C13" t="s">
        <v>30</v>
      </c>
      <c r="D13" s="55" t="s">
        <v>30</v>
      </c>
    </row>
    <row r="14" spans="1:4" x14ac:dyDescent="0.2">
      <c r="A14" s="54">
        <v>12.9</v>
      </c>
      <c r="B14">
        <v>9.3000000000000007</v>
      </c>
      <c r="D14" s="55">
        <v>0</v>
      </c>
    </row>
    <row r="15" spans="1:4" x14ac:dyDescent="0.2">
      <c r="A15" s="54">
        <v>14.2</v>
      </c>
      <c r="B15">
        <v>6.9</v>
      </c>
      <c r="D15" s="55">
        <v>0.1</v>
      </c>
    </row>
    <row r="16" spans="1:4" x14ac:dyDescent="0.2">
      <c r="A16" s="54">
        <v>16.2</v>
      </c>
      <c r="B16">
        <v>10</v>
      </c>
      <c r="D16" s="49">
        <v>4.9000000000000004</v>
      </c>
    </row>
    <row r="17" spans="1:4" x14ac:dyDescent="0.2">
      <c r="A17" s="54" t="s">
        <v>30</v>
      </c>
      <c r="B17" s="54" t="s">
        <v>30</v>
      </c>
      <c r="C17" s="54" t="s">
        <v>30</v>
      </c>
      <c r="D17" s="54" t="s">
        <v>30</v>
      </c>
    </row>
    <row r="18" spans="1:4" x14ac:dyDescent="0.2">
      <c r="A18" s="54">
        <v>19.3</v>
      </c>
      <c r="B18" s="54">
        <v>10.5</v>
      </c>
      <c r="C18" s="54"/>
      <c r="D18" s="54">
        <v>2.2000000000000002</v>
      </c>
    </row>
    <row r="19" spans="1:4" x14ac:dyDescent="0.2">
      <c r="A19" s="54" t="s">
        <v>30</v>
      </c>
      <c r="B19" s="54" t="s">
        <v>30</v>
      </c>
      <c r="C19" s="54" t="s">
        <v>30</v>
      </c>
      <c r="D19" s="54" t="s">
        <v>30</v>
      </c>
    </row>
    <row r="20" spans="1:4" x14ac:dyDescent="0.2">
      <c r="A20" s="54" t="s">
        <v>30</v>
      </c>
      <c r="B20" s="54" t="s">
        <v>30</v>
      </c>
      <c r="C20" s="54" t="s">
        <v>30</v>
      </c>
      <c r="D20" s="54" t="s">
        <v>30</v>
      </c>
    </row>
    <row r="21" spans="1:4" x14ac:dyDescent="0.2">
      <c r="A21" s="54" t="s">
        <v>30</v>
      </c>
      <c r="B21" s="54" t="s">
        <v>30</v>
      </c>
      <c r="C21" s="54" t="s">
        <v>30</v>
      </c>
      <c r="D21" s="54" t="s">
        <v>30</v>
      </c>
    </row>
    <row r="22" spans="1:4" x14ac:dyDescent="0.2">
      <c r="A22">
        <v>19.3</v>
      </c>
      <c r="B22">
        <v>14.2</v>
      </c>
      <c r="D22">
        <v>8.6999999999999993</v>
      </c>
    </row>
    <row r="23" spans="1:4" x14ac:dyDescent="0.2">
      <c r="A23">
        <v>19.2</v>
      </c>
      <c r="B23">
        <v>7.3</v>
      </c>
      <c r="D23">
        <v>0</v>
      </c>
    </row>
    <row r="24" spans="1:4" x14ac:dyDescent="0.2">
      <c r="A24">
        <v>18.899999999999999</v>
      </c>
      <c r="B24">
        <v>10.7</v>
      </c>
      <c r="D24">
        <v>1</v>
      </c>
    </row>
    <row r="25" spans="1:4" x14ac:dyDescent="0.2">
      <c r="A25">
        <v>19.899999999999999</v>
      </c>
      <c r="B25" s="55">
        <v>14.7</v>
      </c>
      <c r="D25">
        <v>0</v>
      </c>
    </row>
    <row r="26" spans="1:4" x14ac:dyDescent="0.2">
      <c r="A26">
        <v>17.7</v>
      </c>
      <c r="B26" s="56">
        <v>12.2</v>
      </c>
      <c r="D26">
        <v>2.1</v>
      </c>
    </row>
    <row r="27" spans="1:4" x14ac:dyDescent="0.2">
      <c r="A27">
        <v>17.3</v>
      </c>
      <c r="B27" s="55">
        <v>12.4</v>
      </c>
      <c r="D27">
        <v>14.5</v>
      </c>
    </row>
    <row r="28" spans="1:4" x14ac:dyDescent="0.2">
      <c r="A28">
        <v>15.9</v>
      </c>
      <c r="B28" s="55">
        <v>8.1999999999999993</v>
      </c>
      <c r="D28">
        <v>1.5</v>
      </c>
    </row>
    <row r="29" spans="1:4" x14ac:dyDescent="0.2">
      <c r="A29">
        <v>14.9</v>
      </c>
      <c r="B29" s="55">
        <v>5.0999999999999996</v>
      </c>
      <c r="D29">
        <v>0</v>
      </c>
    </row>
    <row r="30" spans="1:4" x14ac:dyDescent="0.2">
      <c r="A30">
        <v>15.9</v>
      </c>
      <c r="B30" s="55">
        <v>7</v>
      </c>
      <c r="D30">
        <v>4</v>
      </c>
    </row>
    <row r="31" spans="1:4" x14ac:dyDescent="0.2">
      <c r="A31">
        <v>13.7</v>
      </c>
      <c r="B31" s="55">
        <v>12.2</v>
      </c>
      <c r="D31">
        <v>0</v>
      </c>
    </row>
    <row r="33" spans="1:4" x14ac:dyDescent="0.2">
      <c r="A33" s="55"/>
    </row>
    <row r="34" spans="1:4" x14ac:dyDescent="0.2">
      <c r="A34" s="56"/>
    </row>
    <row r="35" spans="1:4" x14ac:dyDescent="0.2">
      <c r="A35" s="49">
        <f>SUM(A3:A34)</f>
        <v>419.89999999999986</v>
      </c>
      <c r="B35" s="49">
        <f>SUM(B3:B34)</f>
        <v>264.19999999999993</v>
      </c>
      <c r="C35" s="49">
        <f>SUM(C13:C34)</f>
        <v>0</v>
      </c>
      <c r="D35" s="49">
        <f>SUM(D3:D34)</f>
        <v>61.75</v>
      </c>
    </row>
    <row r="36" spans="1:4" x14ac:dyDescent="0.2">
      <c r="A36" s="51">
        <f>SUM(A35/30)</f>
        <v>13.996666666666663</v>
      </c>
      <c r="B36" s="51">
        <f>SUM(B35/30)</f>
        <v>8.8066666666666649</v>
      </c>
      <c r="C36" s="51">
        <f>SUM(C35/30)</f>
        <v>0</v>
      </c>
      <c r="D36" s="51">
        <f>SUM(D35/30)</f>
        <v>2.0583333333333331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7"/>
  <sheetViews>
    <sheetView topLeftCell="B1" workbookViewId="0">
      <selection activeCell="D36" sqref="D36"/>
    </sheetView>
  </sheetViews>
  <sheetFormatPr defaultRowHeight="12.75" x14ac:dyDescent="0.2"/>
  <cols>
    <col min="3" max="3" width="11.42578125" customWidth="1"/>
  </cols>
  <sheetData>
    <row r="1" spans="1:4" x14ac:dyDescent="0.2">
      <c r="A1" s="35">
        <v>41579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 s="35" t="s">
        <v>30</v>
      </c>
      <c r="B3" s="34" t="s">
        <v>30</v>
      </c>
      <c r="C3" s="34" t="s">
        <v>30</v>
      </c>
      <c r="D3" s="34" t="s">
        <v>30</v>
      </c>
    </row>
    <row r="4" spans="1:4" x14ac:dyDescent="0.2">
      <c r="A4" t="s">
        <v>30</v>
      </c>
      <c r="B4" t="s">
        <v>30</v>
      </c>
      <c r="C4" t="s">
        <v>30</v>
      </c>
      <c r="D4" t="s">
        <v>30</v>
      </c>
    </row>
    <row r="5" spans="1:4" x14ac:dyDescent="0.2">
      <c r="A5">
        <v>16.100000000000001</v>
      </c>
      <c r="B5">
        <v>6.8</v>
      </c>
      <c r="D5">
        <v>10</v>
      </c>
    </row>
    <row r="6" spans="1:4" x14ac:dyDescent="0.2">
      <c r="A6">
        <v>12.1</v>
      </c>
      <c r="B6">
        <v>4.8</v>
      </c>
      <c r="D6">
        <v>4.0999999999999996</v>
      </c>
    </row>
    <row r="7" spans="1:4" x14ac:dyDescent="0.2">
      <c r="A7">
        <v>13.1</v>
      </c>
      <c r="B7">
        <v>9.9</v>
      </c>
      <c r="D7">
        <v>1.8</v>
      </c>
    </row>
    <row r="8" spans="1:4" x14ac:dyDescent="0.2">
      <c r="A8">
        <v>15.7</v>
      </c>
      <c r="B8">
        <v>10.3</v>
      </c>
      <c r="D8">
        <v>3.1</v>
      </c>
    </row>
    <row r="9" spans="1:4" x14ac:dyDescent="0.2">
      <c r="A9">
        <v>12.3</v>
      </c>
      <c r="B9">
        <v>5.5</v>
      </c>
      <c r="D9">
        <v>0</v>
      </c>
    </row>
    <row r="10" spans="1:4" x14ac:dyDescent="0.2">
      <c r="A10">
        <v>13.7</v>
      </c>
      <c r="B10">
        <v>3.8</v>
      </c>
      <c r="D10">
        <v>8.1999999999999993</v>
      </c>
    </row>
    <row r="11" spans="1:4" x14ac:dyDescent="0.2">
      <c r="A11">
        <v>13.7</v>
      </c>
      <c r="B11">
        <v>3.8</v>
      </c>
      <c r="D11">
        <v>6.2</v>
      </c>
    </row>
    <row r="12" spans="1:4" x14ac:dyDescent="0.2">
      <c r="A12">
        <v>11.7</v>
      </c>
      <c r="B12">
        <v>2.9</v>
      </c>
      <c r="D12">
        <v>0.9</v>
      </c>
    </row>
    <row r="13" spans="1:4" x14ac:dyDescent="0.2">
      <c r="A13">
        <v>13.6</v>
      </c>
      <c r="B13">
        <v>10.3</v>
      </c>
      <c r="D13">
        <v>3.1</v>
      </c>
    </row>
    <row r="14" spans="1:4" x14ac:dyDescent="0.2">
      <c r="A14" t="s">
        <v>30</v>
      </c>
      <c r="B14" t="s">
        <v>30</v>
      </c>
      <c r="C14" t="s">
        <v>30</v>
      </c>
      <c r="D14" s="55" t="s">
        <v>30</v>
      </c>
    </row>
    <row r="15" spans="1:4" x14ac:dyDescent="0.2">
      <c r="A15" s="54">
        <v>13.3</v>
      </c>
      <c r="B15">
        <v>3.2</v>
      </c>
      <c r="D15" s="55">
        <v>0.6</v>
      </c>
    </row>
    <row r="16" spans="1:4" x14ac:dyDescent="0.2">
      <c r="A16" s="54">
        <v>11.5</v>
      </c>
      <c r="B16">
        <v>5.2</v>
      </c>
      <c r="D16" s="55">
        <v>0</v>
      </c>
    </row>
    <row r="17" spans="1:4" x14ac:dyDescent="0.2">
      <c r="A17" s="54" t="s">
        <v>30</v>
      </c>
      <c r="B17" t="s">
        <v>30</v>
      </c>
      <c r="C17" t="s">
        <v>30</v>
      </c>
      <c r="D17" s="55" t="s">
        <v>30</v>
      </c>
    </row>
    <row r="18" spans="1:4" x14ac:dyDescent="0.2">
      <c r="A18" s="54">
        <v>11.9</v>
      </c>
      <c r="B18" s="54">
        <v>2.1</v>
      </c>
      <c r="C18" s="54"/>
      <c r="D18" s="57">
        <v>0.1</v>
      </c>
    </row>
    <row r="19" spans="1:4" x14ac:dyDescent="0.2">
      <c r="A19" s="54">
        <v>10.4</v>
      </c>
      <c r="B19" s="54">
        <v>9.1</v>
      </c>
      <c r="C19" s="54"/>
      <c r="D19" s="57">
        <v>2.4</v>
      </c>
    </row>
    <row r="20" spans="1:4" x14ac:dyDescent="0.2">
      <c r="A20" s="54">
        <v>10.1</v>
      </c>
      <c r="B20" s="54">
        <v>3.1</v>
      </c>
      <c r="C20" s="54"/>
      <c r="D20" s="57">
        <v>0</v>
      </c>
    </row>
    <row r="21" spans="1:4" x14ac:dyDescent="0.2">
      <c r="A21" s="54">
        <v>8.8000000000000007</v>
      </c>
      <c r="B21" s="54">
        <v>-0.2</v>
      </c>
      <c r="C21" s="54"/>
      <c r="D21" s="57">
        <v>0.5</v>
      </c>
    </row>
    <row r="22" spans="1:4" x14ac:dyDescent="0.2">
      <c r="A22" s="54">
        <v>7.7</v>
      </c>
      <c r="B22" s="54">
        <v>3.5</v>
      </c>
      <c r="C22" s="54"/>
      <c r="D22" s="57">
        <v>5.9</v>
      </c>
    </row>
    <row r="23" spans="1:4" x14ac:dyDescent="0.2">
      <c r="A23" s="54">
        <v>9.1</v>
      </c>
      <c r="B23" s="54">
        <v>4.5999999999999996</v>
      </c>
      <c r="D23" s="57">
        <v>0</v>
      </c>
    </row>
    <row r="24" spans="1:4" x14ac:dyDescent="0.2">
      <c r="A24" s="55" t="s">
        <v>30</v>
      </c>
      <c r="B24" s="55" t="s">
        <v>30</v>
      </c>
      <c r="C24" s="55" t="s">
        <v>30</v>
      </c>
      <c r="D24" s="55" t="s">
        <v>30</v>
      </c>
    </row>
    <row r="25" spans="1:4" x14ac:dyDescent="0.2">
      <c r="A25" s="55">
        <v>9.4</v>
      </c>
      <c r="B25" s="55">
        <v>3.8</v>
      </c>
      <c r="D25" s="55">
        <v>0</v>
      </c>
    </row>
    <row r="26" spans="1:4" x14ac:dyDescent="0.2">
      <c r="A26" s="55">
        <v>9.3000000000000007</v>
      </c>
      <c r="B26" s="55">
        <v>5.6</v>
      </c>
      <c r="D26" s="55">
        <v>0</v>
      </c>
    </row>
    <row r="27" spans="1:4" x14ac:dyDescent="0.2">
      <c r="A27" s="55">
        <v>8.4</v>
      </c>
      <c r="B27" s="56">
        <v>3.2</v>
      </c>
      <c r="D27" s="55">
        <v>0</v>
      </c>
    </row>
    <row r="28" spans="1:4" x14ac:dyDescent="0.2">
      <c r="A28" s="55">
        <v>9.5</v>
      </c>
      <c r="B28" s="55">
        <v>3.9</v>
      </c>
      <c r="D28" s="55">
        <v>0.5</v>
      </c>
    </row>
    <row r="29" spans="1:4" x14ac:dyDescent="0.2">
      <c r="A29" s="55">
        <v>11.5</v>
      </c>
      <c r="B29" s="55">
        <v>8</v>
      </c>
      <c r="D29" s="55">
        <v>0</v>
      </c>
    </row>
    <row r="30" spans="1:4" x14ac:dyDescent="0.2">
      <c r="A30" s="55">
        <v>11.2</v>
      </c>
      <c r="B30" s="55">
        <v>8.6999999999999993</v>
      </c>
      <c r="D30" s="55">
        <v>0</v>
      </c>
    </row>
    <row r="31" spans="1:4" x14ac:dyDescent="0.2">
      <c r="A31" s="55" t="s">
        <v>30</v>
      </c>
      <c r="B31" s="55" t="s">
        <v>30</v>
      </c>
      <c r="C31" s="55" t="s">
        <v>30</v>
      </c>
      <c r="D31" s="55" t="s">
        <v>30</v>
      </c>
    </row>
    <row r="32" spans="1:4" x14ac:dyDescent="0.2">
      <c r="A32" s="55">
        <v>11.2</v>
      </c>
      <c r="B32" s="55">
        <v>3.5</v>
      </c>
      <c r="D32" s="55">
        <v>0</v>
      </c>
    </row>
    <row r="34" spans="1:4" x14ac:dyDescent="0.2">
      <c r="A34" s="55"/>
    </row>
    <row r="35" spans="1:4" x14ac:dyDescent="0.2">
      <c r="A35" s="56"/>
    </row>
    <row r="36" spans="1:4" x14ac:dyDescent="0.2">
      <c r="A36" s="49">
        <f>SUM(A14:A35)</f>
        <v>153.29999999999998</v>
      </c>
      <c r="B36" s="49">
        <f>SUM(B14:B35)</f>
        <v>67.3</v>
      </c>
      <c r="C36" s="49">
        <f>SUM(C14:C35)</f>
        <v>0</v>
      </c>
      <c r="D36" s="49">
        <f>SUM(D3:D35)</f>
        <v>47.4</v>
      </c>
    </row>
    <row r="37" spans="1:4" x14ac:dyDescent="0.2">
      <c r="A37" s="51">
        <f>SUM(A36/30)</f>
        <v>5.1099999999999994</v>
      </c>
      <c r="B37" s="51">
        <f>SUM(B36/30)</f>
        <v>2.2433333333333332</v>
      </c>
      <c r="C37" s="51">
        <f>SUM(C36/30)</f>
        <v>0</v>
      </c>
      <c r="D37" s="51">
        <f>SUM(D36/30)</f>
        <v>1.5799999999999998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7"/>
  <sheetViews>
    <sheetView workbookViewId="0">
      <selection activeCell="D37" sqref="D37"/>
    </sheetView>
  </sheetViews>
  <sheetFormatPr defaultRowHeight="12.75" x14ac:dyDescent="0.2"/>
  <cols>
    <col min="3" max="3" width="12.42578125" customWidth="1"/>
  </cols>
  <sheetData>
    <row r="1" spans="1:4" x14ac:dyDescent="0.2">
      <c r="A1" s="35">
        <v>41609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 s="35"/>
      <c r="B3" s="34"/>
      <c r="C3" s="34"/>
      <c r="D3" s="34"/>
    </row>
    <row r="4" spans="1:4" x14ac:dyDescent="0.2">
      <c r="A4">
        <v>10.4</v>
      </c>
      <c r="B4">
        <v>6.2</v>
      </c>
      <c r="D4">
        <v>0</v>
      </c>
    </row>
    <row r="5" spans="1:4" x14ac:dyDescent="0.2">
      <c r="A5">
        <v>10.5</v>
      </c>
      <c r="B5">
        <v>7.3</v>
      </c>
      <c r="D5">
        <v>0</v>
      </c>
    </row>
    <row r="6" spans="1:4" x14ac:dyDescent="0.2">
      <c r="A6" s="59">
        <v>8.3000000000000007</v>
      </c>
      <c r="B6">
        <v>6.1</v>
      </c>
      <c r="D6">
        <v>0</v>
      </c>
    </row>
    <row r="7" spans="1:4" x14ac:dyDescent="0.2">
      <c r="A7">
        <v>11.3</v>
      </c>
      <c r="B7">
        <v>1.8</v>
      </c>
      <c r="D7">
        <v>0.5</v>
      </c>
    </row>
    <row r="8" spans="1:4" x14ac:dyDescent="0.2">
      <c r="A8" s="55" t="s">
        <v>30</v>
      </c>
      <c r="B8" s="55" t="s">
        <v>30</v>
      </c>
      <c r="D8" s="55" t="s">
        <v>30</v>
      </c>
    </row>
    <row r="9" spans="1:4" x14ac:dyDescent="0.2">
      <c r="A9" s="55">
        <v>9</v>
      </c>
      <c r="B9" s="55">
        <v>4.0999999999999996</v>
      </c>
      <c r="D9">
        <v>0</v>
      </c>
    </row>
    <row r="10" spans="1:4" x14ac:dyDescent="0.2">
      <c r="A10" s="55">
        <v>9.8000000000000007</v>
      </c>
      <c r="B10" s="55">
        <v>5.8</v>
      </c>
      <c r="D10">
        <v>0</v>
      </c>
    </row>
    <row r="11" spans="1:4" x14ac:dyDescent="0.2">
      <c r="A11" s="55">
        <v>13.4</v>
      </c>
      <c r="B11" s="55">
        <v>6.8</v>
      </c>
      <c r="D11">
        <v>0</v>
      </c>
    </row>
    <row r="12" spans="1:4" x14ac:dyDescent="0.2">
      <c r="A12" s="55">
        <v>12.9</v>
      </c>
      <c r="B12" s="55">
        <v>2.8</v>
      </c>
      <c r="D12">
        <v>0</v>
      </c>
    </row>
    <row r="13" spans="1:4" x14ac:dyDescent="0.2">
      <c r="A13" s="55">
        <v>10.199999999999999</v>
      </c>
      <c r="B13" s="55">
        <v>3.1</v>
      </c>
      <c r="D13">
        <v>0</v>
      </c>
    </row>
    <row r="14" spans="1:4" x14ac:dyDescent="0.2">
      <c r="A14" s="55">
        <v>9</v>
      </c>
      <c r="B14" s="55">
        <v>1.8</v>
      </c>
      <c r="D14" s="55">
        <v>0</v>
      </c>
    </row>
    <row r="15" spans="1:4" x14ac:dyDescent="0.2">
      <c r="A15" s="57">
        <v>11.4</v>
      </c>
      <c r="B15" s="55">
        <v>2.8</v>
      </c>
      <c r="D15" s="55">
        <v>0.3</v>
      </c>
    </row>
    <row r="16" spans="1:4" x14ac:dyDescent="0.2">
      <c r="A16" s="57">
        <v>12.4</v>
      </c>
      <c r="B16" s="55">
        <v>4.4000000000000004</v>
      </c>
      <c r="D16" s="55">
        <v>1.8</v>
      </c>
    </row>
    <row r="17" spans="1:4" x14ac:dyDescent="0.2">
      <c r="A17" s="57">
        <v>12.1</v>
      </c>
      <c r="B17" s="55">
        <v>5.8</v>
      </c>
      <c r="D17" s="55">
        <v>0.9</v>
      </c>
    </row>
    <row r="18" spans="1:4" x14ac:dyDescent="0.2">
      <c r="A18" s="57">
        <v>13.2</v>
      </c>
      <c r="B18" s="57">
        <v>8.8000000000000007</v>
      </c>
      <c r="C18" s="54"/>
      <c r="D18" s="57">
        <v>4.5</v>
      </c>
    </row>
    <row r="19" spans="1:4" x14ac:dyDescent="0.2">
      <c r="A19" s="57">
        <v>13.5</v>
      </c>
      <c r="B19" s="57">
        <v>5.2</v>
      </c>
      <c r="C19" s="54"/>
      <c r="D19" s="57">
        <v>10.7</v>
      </c>
    </row>
    <row r="20" spans="1:4" x14ac:dyDescent="0.2">
      <c r="A20" s="57">
        <v>8.4</v>
      </c>
      <c r="B20" s="57">
        <v>5.3</v>
      </c>
      <c r="C20" s="54"/>
      <c r="D20" s="57">
        <v>3.6</v>
      </c>
    </row>
    <row r="21" spans="1:4" x14ac:dyDescent="0.2">
      <c r="A21" s="57">
        <v>11</v>
      </c>
      <c r="B21" s="57">
        <v>5.7</v>
      </c>
      <c r="C21" s="54"/>
      <c r="D21" s="57">
        <v>3.1</v>
      </c>
    </row>
    <row r="22" spans="1:4" x14ac:dyDescent="0.2">
      <c r="A22" s="57">
        <v>10.3</v>
      </c>
      <c r="B22" s="57">
        <v>3.5</v>
      </c>
      <c r="C22" s="54"/>
      <c r="D22" s="57">
        <v>2</v>
      </c>
    </row>
    <row r="23" spans="1:4" x14ac:dyDescent="0.2">
      <c r="A23" s="57">
        <v>11.3</v>
      </c>
      <c r="B23" s="57">
        <v>4.5999999999999996</v>
      </c>
      <c r="D23" s="57">
        <v>0</v>
      </c>
    </row>
    <row r="24" spans="1:4" x14ac:dyDescent="0.2">
      <c r="A24" s="57">
        <v>12.8</v>
      </c>
      <c r="B24" s="57">
        <v>8.3000000000000007</v>
      </c>
      <c r="C24" s="55"/>
      <c r="D24" s="57">
        <v>0</v>
      </c>
    </row>
    <row r="25" spans="1:4" x14ac:dyDescent="0.2">
      <c r="A25" s="57">
        <v>12.3</v>
      </c>
      <c r="B25" s="57">
        <v>5.8</v>
      </c>
      <c r="D25" s="57">
        <v>0</v>
      </c>
    </row>
    <row r="26" spans="1:4" x14ac:dyDescent="0.2">
      <c r="A26" s="55" t="s">
        <v>30</v>
      </c>
      <c r="B26" s="55" t="s">
        <v>30</v>
      </c>
      <c r="D26" s="57" t="s">
        <v>30</v>
      </c>
    </row>
    <row r="27" spans="1:4" x14ac:dyDescent="0.2">
      <c r="A27" s="55" t="s">
        <v>30</v>
      </c>
      <c r="B27" s="56" t="s">
        <v>30</v>
      </c>
      <c r="D27" s="57" t="s">
        <v>30</v>
      </c>
    </row>
    <row r="28" spans="1:4" x14ac:dyDescent="0.2">
      <c r="A28" s="55" t="s">
        <v>30</v>
      </c>
      <c r="B28" s="55" t="s">
        <v>30</v>
      </c>
      <c r="D28" s="57" t="s">
        <v>30</v>
      </c>
    </row>
    <row r="29" spans="1:4" x14ac:dyDescent="0.2">
      <c r="A29" s="55" t="s">
        <v>30</v>
      </c>
      <c r="B29" s="55" t="s">
        <v>30</v>
      </c>
      <c r="D29" s="57" t="s">
        <v>30</v>
      </c>
    </row>
    <row r="30" spans="1:4" x14ac:dyDescent="0.2">
      <c r="A30" s="55">
        <v>12.3</v>
      </c>
      <c r="B30" s="55">
        <v>2.8</v>
      </c>
      <c r="D30" s="55">
        <v>0</v>
      </c>
    </row>
    <row r="31" spans="1:4" x14ac:dyDescent="0.2">
      <c r="A31" s="55">
        <v>10.3</v>
      </c>
      <c r="B31" s="55">
        <v>1.3</v>
      </c>
      <c r="C31" s="55"/>
      <c r="D31" s="55">
        <v>0</v>
      </c>
    </row>
    <row r="32" spans="1:4" x14ac:dyDescent="0.2">
      <c r="A32" s="55">
        <v>11.1</v>
      </c>
      <c r="B32" s="55">
        <v>2.2999999999999998</v>
      </c>
      <c r="D32" s="55">
        <v>0.2</v>
      </c>
    </row>
    <row r="33" spans="1:4" x14ac:dyDescent="0.2">
      <c r="A33" s="55">
        <v>11.3</v>
      </c>
      <c r="B33" s="55">
        <v>6.1</v>
      </c>
      <c r="D33" s="55">
        <v>2.5</v>
      </c>
    </row>
    <row r="34" spans="1:4" x14ac:dyDescent="0.2">
      <c r="A34" s="55">
        <v>11.5</v>
      </c>
      <c r="B34" s="55">
        <v>6.2</v>
      </c>
      <c r="D34" s="55">
        <v>3.3</v>
      </c>
    </row>
    <row r="35" spans="1:4" x14ac:dyDescent="0.2">
      <c r="A35" s="56"/>
    </row>
    <row r="36" spans="1:4" x14ac:dyDescent="0.2">
      <c r="A36" s="49">
        <f>SUM(A14:A35)</f>
        <v>194.20000000000002</v>
      </c>
      <c r="B36" s="49">
        <f>SUM(B14:B35)</f>
        <v>80.699999999999989</v>
      </c>
      <c r="C36" s="49">
        <f>SUM(C14:C35)</f>
        <v>0</v>
      </c>
      <c r="D36" s="49">
        <f>SUM(D3:D35)</f>
        <v>33.4</v>
      </c>
    </row>
    <row r="37" spans="1:4" x14ac:dyDescent="0.2">
      <c r="A37" s="51">
        <f>SUM(A36/30)</f>
        <v>6.4733333333333336</v>
      </c>
      <c r="B37" s="51">
        <f>SUM(B36/30)</f>
        <v>2.6899999999999995</v>
      </c>
      <c r="C37" s="51">
        <f>SUM(C36/30)</f>
        <v>0</v>
      </c>
      <c r="D37" s="51">
        <f>SUM(D36/30)</f>
        <v>1.1133333333333333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opLeftCell="A46" workbookViewId="0">
      <selection activeCell="D34" sqref="D34"/>
    </sheetView>
  </sheetViews>
  <sheetFormatPr defaultColWidth="9.140625" defaultRowHeight="12" x14ac:dyDescent="0.2"/>
  <cols>
    <col min="1" max="2" width="9.28515625" style="34" bestFit="1" customWidth="1"/>
    <col min="3" max="3" width="11.28515625" style="34" bestFit="1" customWidth="1"/>
    <col min="4" max="16384" width="9.140625" style="34"/>
  </cols>
  <sheetData>
    <row r="1" spans="1:8" x14ac:dyDescent="0.2">
      <c r="A1" s="35">
        <v>41091</v>
      </c>
    </row>
    <row r="2" spans="1:8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8" x14ac:dyDescent="0.2">
      <c r="A3" s="36">
        <v>19.600000000000001</v>
      </c>
      <c r="B3" s="34">
        <v>13.2</v>
      </c>
      <c r="D3" s="34">
        <v>1</v>
      </c>
    </row>
    <row r="4" spans="1:8" x14ac:dyDescent="0.2">
      <c r="A4" s="36">
        <v>19.2</v>
      </c>
      <c r="B4" s="38">
        <v>15.8</v>
      </c>
      <c r="D4" s="38">
        <v>4.3</v>
      </c>
      <c r="E4" s="37"/>
      <c r="F4" s="38"/>
      <c r="G4" s="39"/>
      <c r="H4" s="40"/>
    </row>
    <row r="5" spans="1:8" x14ac:dyDescent="0.2">
      <c r="A5" s="36">
        <v>20</v>
      </c>
      <c r="B5" s="38">
        <v>16.5</v>
      </c>
      <c r="D5" s="38">
        <v>8.6</v>
      </c>
      <c r="E5" s="37"/>
      <c r="F5" s="38"/>
      <c r="G5" s="39"/>
      <c r="H5" s="40"/>
    </row>
    <row r="6" spans="1:8" x14ac:dyDescent="0.2">
      <c r="A6" s="36">
        <v>22.9</v>
      </c>
      <c r="B6" s="38">
        <v>15.8</v>
      </c>
      <c r="D6" s="38">
        <v>0.9</v>
      </c>
      <c r="E6" s="37"/>
      <c r="F6" s="38"/>
      <c r="G6" s="39"/>
      <c r="H6" s="40"/>
    </row>
    <row r="7" spans="1:8" x14ac:dyDescent="0.2">
      <c r="A7" s="36">
        <v>24.2</v>
      </c>
      <c r="B7" s="38">
        <v>15.8</v>
      </c>
      <c r="D7" s="38">
        <v>4</v>
      </c>
      <c r="E7" s="37"/>
      <c r="F7" s="38"/>
      <c r="G7" s="39"/>
      <c r="H7" s="40"/>
    </row>
    <row r="8" spans="1:8" x14ac:dyDescent="0.2">
      <c r="A8" s="36">
        <v>20.8</v>
      </c>
      <c r="B8" s="38">
        <v>14.1</v>
      </c>
      <c r="D8" s="38">
        <v>1.5</v>
      </c>
      <c r="E8" s="37"/>
      <c r="F8" s="38"/>
      <c r="G8" s="39"/>
      <c r="H8" s="38"/>
    </row>
    <row r="9" spans="1:8" x14ac:dyDescent="0.2">
      <c r="A9" s="36">
        <v>26.1</v>
      </c>
      <c r="B9" s="38">
        <v>15.1</v>
      </c>
      <c r="D9" s="38">
        <v>18</v>
      </c>
      <c r="E9" s="37"/>
      <c r="F9" s="38"/>
      <c r="G9" s="39"/>
      <c r="H9" s="38"/>
    </row>
    <row r="10" spans="1:8" x14ac:dyDescent="0.2">
      <c r="A10" s="36">
        <v>20.6</v>
      </c>
      <c r="B10" s="38">
        <v>15.2</v>
      </c>
      <c r="D10" s="38">
        <v>3.8</v>
      </c>
      <c r="E10" s="41"/>
      <c r="F10" s="42"/>
      <c r="G10" s="43"/>
      <c r="H10" s="40"/>
    </row>
    <row r="11" spans="1:8" x14ac:dyDescent="0.2">
      <c r="A11" s="36">
        <v>19.2</v>
      </c>
      <c r="B11" s="38">
        <v>14.6</v>
      </c>
      <c r="D11" s="44">
        <v>0.3</v>
      </c>
      <c r="E11" s="45"/>
      <c r="F11" s="40"/>
      <c r="G11" s="43"/>
      <c r="H11" s="40"/>
    </row>
    <row r="12" spans="1:8" x14ac:dyDescent="0.2">
      <c r="A12" s="36">
        <v>18.899999999999999</v>
      </c>
      <c r="B12" s="38">
        <v>13.1</v>
      </c>
      <c r="D12" s="44">
        <v>4.5999999999999996</v>
      </c>
      <c r="E12" s="45"/>
      <c r="F12" s="40"/>
      <c r="G12" s="43"/>
      <c r="H12" s="40"/>
    </row>
    <row r="13" spans="1:8" x14ac:dyDescent="0.2">
      <c r="A13" s="36">
        <v>20.5</v>
      </c>
      <c r="B13" s="38">
        <v>10.9</v>
      </c>
      <c r="D13" s="46">
        <v>3.6</v>
      </c>
      <c r="E13" s="41"/>
      <c r="F13" s="40"/>
      <c r="G13" s="43"/>
      <c r="H13" s="40"/>
    </row>
    <row r="14" spans="1:8" x14ac:dyDescent="0.2">
      <c r="A14" s="38">
        <v>20.2</v>
      </c>
      <c r="B14" s="38">
        <v>13.9</v>
      </c>
      <c r="C14" s="34">
        <v>18</v>
      </c>
      <c r="D14" s="44">
        <v>9.4</v>
      </c>
      <c r="E14" s="45"/>
      <c r="F14" s="40"/>
      <c r="G14" s="43"/>
      <c r="H14" s="40"/>
    </row>
    <row r="15" spans="1:8" x14ac:dyDescent="0.2">
      <c r="A15" s="36">
        <v>20.5</v>
      </c>
      <c r="B15" s="38">
        <v>14.2</v>
      </c>
      <c r="C15" s="38">
        <v>18</v>
      </c>
      <c r="D15" s="44">
        <v>6.5</v>
      </c>
      <c r="E15" s="45"/>
      <c r="F15" s="40"/>
      <c r="G15" s="43"/>
      <c r="H15" s="40"/>
    </row>
    <row r="16" spans="1:8" ht="12.75" thickBot="1" x14ac:dyDescent="0.25">
      <c r="A16" s="38">
        <v>20.5</v>
      </c>
      <c r="B16" s="38">
        <v>12.9</v>
      </c>
      <c r="C16" s="38">
        <v>18</v>
      </c>
      <c r="D16" s="34">
        <v>4.8</v>
      </c>
    </row>
    <row r="17" spans="1:9" x14ac:dyDescent="0.2">
      <c r="A17" s="47">
        <v>20.100000000000001</v>
      </c>
      <c r="B17" s="38">
        <v>13.7</v>
      </c>
      <c r="C17" s="38">
        <v>17.5</v>
      </c>
      <c r="D17" s="40">
        <v>0.3</v>
      </c>
      <c r="E17" s="37"/>
      <c r="F17" s="38"/>
      <c r="G17" s="39"/>
      <c r="H17" s="38"/>
      <c r="I17" s="48"/>
    </row>
    <row r="18" spans="1:9" x14ac:dyDescent="0.2">
      <c r="A18" s="34">
        <v>21.5</v>
      </c>
      <c r="B18" s="38">
        <v>14.2</v>
      </c>
      <c r="C18" s="38">
        <v>18.5</v>
      </c>
      <c r="D18" s="34">
        <v>3.3</v>
      </c>
    </row>
    <row r="19" spans="1:9" x14ac:dyDescent="0.2">
      <c r="A19" s="34">
        <v>23.3</v>
      </c>
      <c r="B19" s="38">
        <v>15.4</v>
      </c>
      <c r="C19" s="38">
        <v>19</v>
      </c>
      <c r="D19" s="34">
        <v>0.1</v>
      </c>
    </row>
    <row r="20" spans="1:9" x14ac:dyDescent="0.2">
      <c r="A20" s="34">
        <v>19.5</v>
      </c>
      <c r="B20" s="38">
        <v>14.3</v>
      </c>
      <c r="C20" s="38">
        <v>18</v>
      </c>
      <c r="D20" s="34">
        <v>1.7</v>
      </c>
    </row>
    <row r="21" spans="1:9" x14ac:dyDescent="0.2">
      <c r="A21" s="47">
        <v>21.7</v>
      </c>
      <c r="B21" s="38">
        <v>13.9</v>
      </c>
      <c r="C21" s="38">
        <v>18</v>
      </c>
      <c r="D21" s="34">
        <v>0</v>
      </c>
    </row>
    <row r="22" spans="1:9" x14ac:dyDescent="0.2">
      <c r="A22" s="34">
        <v>19.2</v>
      </c>
      <c r="B22" s="38">
        <v>13.1</v>
      </c>
      <c r="C22" s="38">
        <v>17.5</v>
      </c>
      <c r="D22" s="34">
        <v>4.5</v>
      </c>
    </row>
    <row r="23" spans="1:9" x14ac:dyDescent="0.2">
      <c r="A23" s="34">
        <v>21.8</v>
      </c>
      <c r="B23" s="38">
        <v>12.3</v>
      </c>
      <c r="C23" s="38">
        <v>18</v>
      </c>
      <c r="D23" s="34">
        <v>0</v>
      </c>
    </row>
    <row r="24" spans="1:9" x14ac:dyDescent="0.2">
      <c r="A24" s="47">
        <v>24.6</v>
      </c>
      <c r="B24" s="38">
        <v>13.2</v>
      </c>
      <c r="C24" s="38">
        <v>19</v>
      </c>
      <c r="D24" s="34">
        <v>0</v>
      </c>
    </row>
    <row r="25" spans="1:9" x14ac:dyDescent="0.2">
      <c r="A25" s="34">
        <v>28.9</v>
      </c>
      <c r="B25" s="38">
        <v>14.3</v>
      </c>
      <c r="C25" s="38">
        <v>20</v>
      </c>
      <c r="D25" s="34">
        <v>0</v>
      </c>
    </row>
    <row r="26" spans="1:9" x14ac:dyDescent="0.2">
      <c r="A26" s="34">
        <v>31</v>
      </c>
      <c r="B26" s="38">
        <v>16.5</v>
      </c>
      <c r="C26" s="42">
        <v>21</v>
      </c>
      <c r="D26" s="34">
        <v>0</v>
      </c>
    </row>
    <row r="27" spans="1:9" x14ac:dyDescent="0.2">
      <c r="A27" s="34">
        <v>31.8</v>
      </c>
      <c r="B27" s="38">
        <v>17.600000000000001</v>
      </c>
      <c r="C27" s="34">
        <v>21</v>
      </c>
      <c r="D27" s="34">
        <v>0</v>
      </c>
    </row>
    <row r="28" spans="1:9" x14ac:dyDescent="0.2">
      <c r="A28" s="34">
        <v>28.4</v>
      </c>
      <c r="B28" s="38">
        <v>17.100000000000001</v>
      </c>
      <c r="C28" s="38">
        <v>21</v>
      </c>
      <c r="D28" s="34">
        <v>0</v>
      </c>
    </row>
    <row r="29" spans="1:9" x14ac:dyDescent="0.2">
      <c r="A29" s="34">
        <v>25.3</v>
      </c>
      <c r="B29" s="38">
        <v>16.100000000000001</v>
      </c>
      <c r="C29" s="34">
        <v>20</v>
      </c>
      <c r="D29" s="34">
        <v>0</v>
      </c>
    </row>
    <row r="30" spans="1:9" x14ac:dyDescent="0.2">
      <c r="A30" s="34">
        <v>22.8</v>
      </c>
      <c r="B30" s="38">
        <v>12.1</v>
      </c>
      <c r="C30" s="34">
        <v>18.5</v>
      </c>
      <c r="D30" s="34">
        <v>0</v>
      </c>
    </row>
    <row r="31" spans="1:9" x14ac:dyDescent="0.2">
      <c r="A31" s="34">
        <v>19.8</v>
      </c>
      <c r="B31" s="38">
        <v>10.9</v>
      </c>
      <c r="C31" s="34">
        <v>17</v>
      </c>
      <c r="D31" s="34">
        <v>4.0999999999999996</v>
      </c>
    </row>
    <row r="32" spans="1:9" x14ac:dyDescent="0.2">
      <c r="A32" s="34">
        <v>21.3</v>
      </c>
      <c r="B32" s="38">
        <v>12.1</v>
      </c>
      <c r="C32" s="34">
        <v>18</v>
      </c>
      <c r="D32" s="34">
        <v>4</v>
      </c>
    </row>
    <row r="33" spans="1:7" x14ac:dyDescent="0.2">
      <c r="A33" s="34">
        <v>24.2</v>
      </c>
      <c r="B33" s="38">
        <v>14.4</v>
      </c>
      <c r="C33" s="34">
        <v>19</v>
      </c>
      <c r="D33" s="34">
        <v>0.3</v>
      </c>
    </row>
    <row r="34" spans="1:7" x14ac:dyDescent="0.2">
      <c r="A34" s="47">
        <f>SUM(A3:A33)/31</f>
        <v>22.529032258064507</v>
      </c>
      <c r="B34" s="47">
        <f>SUM(B3:B33)/31</f>
        <v>14.267741935483873</v>
      </c>
      <c r="C34" s="47">
        <f>SUM(C14:C33)/20</f>
        <v>18.75</v>
      </c>
      <c r="D34" s="47">
        <f>SUM(D3:D33)</f>
        <v>89.59999999999998</v>
      </c>
      <c r="E34" s="47"/>
      <c r="F34" s="47"/>
      <c r="G34" s="47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7"/>
  <sheetViews>
    <sheetView topLeftCell="A4" workbookViewId="0">
      <selection activeCell="E36" sqref="E36"/>
    </sheetView>
  </sheetViews>
  <sheetFormatPr defaultRowHeight="12.75" x14ac:dyDescent="0.2"/>
  <cols>
    <col min="1" max="1" width="12.5703125" customWidth="1"/>
    <col min="4" max="4" width="13.7109375" customWidth="1"/>
  </cols>
  <sheetData>
    <row r="1" spans="1:5" x14ac:dyDescent="0.2">
      <c r="A1" s="60">
        <v>41640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23</v>
      </c>
      <c r="E2" s="64" t="s">
        <v>24</v>
      </c>
    </row>
    <row r="3" spans="1:5" s="49" customFormat="1" x14ac:dyDescent="0.2">
      <c r="B3" s="63"/>
      <c r="C3" s="64"/>
      <c r="D3" s="64"/>
      <c r="E3" s="64"/>
    </row>
    <row r="4" spans="1:5" x14ac:dyDescent="0.2">
      <c r="A4">
        <v>1</v>
      </c>
      <c r="B4" s="59">
        <v>12</v>
      </c>
      <c r="C4" s="34">
        <v>6.9</v>
      </c>
      <c r="D4" s="34"/>
      <c r="E4" s="34">
        <v>9.8000000000000007</v>
      </c>
    </row>
    <row r="5" spans="1:5" x14ac:dyDescent="0.2">
      <c r="A5">
        <v>2</v>
      </c>
      <c r="B5">
        <v>11.9</v>
      </c>
      <c r="C5">
        <v>7</v>
      </c>
      <c r="E5">
        <v>3.9</v>
      </c>
    </row>
    <row r="6" spans="1:5" x14ac:dyDescent="0.2">
      <c r="A6">
        <v>3</v>
      </c>
      <c r="B6" s="55" t="s">
        <v>30</v>
      </c>
      <c r="C6" s="55" t="s">
        <v>30</v>
      </c>
      <c r="E6" s="55" t="s">
        <v>30</v>
      </c>
    </row>
    <row r="7" spans="1:5" x14ac:dyDescent="0.2">
      <c r="A7">
        <v>4</v>
      </c>
      <c r="B7" s="59" t="s">
        <v>30</v>
      </c>
      <c r="C7" s="55" t="s">
        <v>30</v>
      </c>
      <c r="E7" s="55" t="s">
        <v>30</v>
      </c>
    </row>
    <row r="8" spans="1:5" x14ac:dyDescent="0.2">
      <c r="A8">
        <v>5</v>
      </c>
      <c r="B8">
        <v>12.9</v>
      </c>
      <c r="C8">
        <v>2.2000000000000002</v>
      </c>
      <c r="E8">
        <v>13.1</v>
      </c>
    </row>
    <row r="9" spans="1:5" x14ac:dyDescent="0.2">
      <c r="A9">
        <v>6</v>
      </c>
      <c r="B9" s="55">
        <v>13.3</v>
      </c>
      <c r="C9" s="55">
        <v>9.4</v>
      </c>
      <c r="E9" s="55">
        <v>1.3</v>
      </c>
    </row>
    <row r="10" spans="1:5" x14ac:dyDescent="0.2">
      <c r="A10">
        <v>7</v>
      </c>
      <c r="B10" s="55">
        <v>12.5</v>
      </c>
      <c r="C10" s="55">
        <v>8.5</v>
      </c>
      <c r="E10" s="55">
        <v>3.3</v>
      </c>
    </row>
    <row r="11" spans="1:5" x14ac:dyDescent="0.2">
      <c r="A11">
        <v>8</v>
      </c>
      <c r="B11" s="55">
        <v>12.8</v>
      </c>
      <c r="C11" s="55">
        <v>9.5</v>
      </c>
      <c r="E11" s="55">
        <v>2.2000000000000002</v>
      </c>
    </row>
    <row r="12" spans="1:5" x14ac:dyDescent="0.2">
      <c r="A12">
        <v>9</v>
      </c>
      <c r="B12" s="55">
        <v>10.6</v>
      </c>
      <c r="C12" s="55">
        <v>3.5</v>
      </c>
      <c r="E12" s="55">
        <v>0</v>
      </c>
    </row>
    <row r="13" spans="1:5" x14ac:dyDescent="0.2">
      <c r="A13">
        <v>10</v>
      </c>
      <c r="B13" s="55">
        <v>12.2</v>
      </c>
      <c r="C13" s="55">
        <v>3.5</v>
      </c>
      <c r="E13" s="55">
        <v>2.1</v>
      </c>
    </row>
    <row r="14" spans="1:5" x14ac:dyDescent="0.2">
      <c r="A14">
        <v>11</v>
      </c>
      <c r="B14" s="55">
        <v>10.9</v>
      </c>
      <c r="C14" s="55">
        <v>0.9</v>
      </c>
      <c r="E14" s="55">
        <v>0</v>
      </c>
    </row>
    <row r="15" spans="1:5" x14ac:dyDescent="0.2">
      <c r="A15">
        <v>12</v>
      </c>
      <c r="B15" s="55">
        <v>10.3</v>
      </c>
      <c r="C15" s="55">
        <v>3.2</v>
      </c>
      <c r="E15" s="55">
        <v>1.6</v>
      </c>
    </row>
    <row r="16" spans="1:5" x14ac:dyDescent="0.2">
      <c r="A16">
        <v>13</v>
      </c>
      <c r="B16" s="57">
        <v>11.5</v>
      </c>
      <c r="C16" s="55">
        <v>3</v>
      </c>
      <c r="E16" s="55">
        <v>3.2</v>
      </c>
    </row>
    <row r="17" spans="1:5" x14ac:dyDescent="0.2">
      <c r="A17">
        <v>14</v>
      </c>
      <c r="B17" s="57">
        <v>10.6</v>
      </c>
      <c r="C17" s="55">
        <v>3.2</v>
      </c>
      <c r="E17" s="55">
        <v>3.7</v>
      </c>
    </row>
    <row r="18" spans="1:5" x14ac:dyDescent="0.2">
      <c r="A18">
        <v>15</v>
      </c>
      <c r="B18" s="57">
        <v>12.1</v>
      </c>
      <c r="C18" s="55">
        <v>8.3000000000000007</v>
      </c>
      <c r="E18" s="55">
        <v>0.9</v>
      </c>
    </row>
    <row r="19" spans="1:5" x14ac:dyDescent="0.2">
      <c r="A19">
        <v>16</v>
      </c>
      <c r="B19" s="57">
        <v>12</v>
      </c>
      <c r="C19" s="57">
        <v>7.1</v>
      </c>
      <c r="D19" s="54"/>
      <c r="E19" s="58">
        <v>12.1</v>
      </c>
    </row>
    <row r="20" spans="1:5" x14ac:dyDescent="0.2">
      <c r="A20">
        <v>17</v>
      </c>
      <c r="B20" s="57">
        <v>9.6</v>
      </c>
      <c r="C20" s="57">
        <v>6.8</v>
      </c>
      <c r="D20" s="54"/>
      <c r="E20" s="58">
        <v>0.8</v>
      </c>
    </row>
    <row r="21" spans="1:5" x14ac:dyDescent="0.2">
      <c r="A21">
        <v>18</v>
      </c>
      <c r="B21" s="57">
        <v>10.9</v>
      </c>
      <c r="C21" s="57">
        <v>7.8</v>
      </c>
      <c r="D21" s="54"/>
      <c r="E21" s="58">
        <v>1.3</v>
      </c>
    </row>
    <row r="22" spans="1:5" x14ac:dyDescent="0.2">
      <c r="A22">
        <v>19</v>
      </c>
      <c r="B22" s="57">
        <v>10.4</v>
      </c>
      <c r="C22" s="57">
        <v>2.1</v>
      </c>
      <c r="D22" s="54"/>
      <c r="E22" s="58">
        <v>0</v>
      </c>
    </row>
    <row r="23" spans="1:5" x14ac:dyDescent="0.2">
      <c r="A23">
        <v>20</v>
      </c>
      <c r="B23" s="57">
        <v>9.6</v>
      </c>
      <c r="C23" s="57">
        <v>2.6</v>
      </c>
      <c r="D23" s="54"/>
      <c r="E23" s="58">
        <v>0</v>
      </c>
    </row>
    <row r="24" spans="1:5" x14ac:dyDescent="0.2">
      <c r="A24">
        <v>21</v>
      </c>
      <c r="B24" s="57">
        <v>9.3000000000000007</v>
      </c>
      <c r="C24" s="57">
        <v>3.6</v>
      </c>
      <c r="E24" s="58">
        <v>5.6</v>
      </c>
    </row>
    <row r="25" spans="1:5" x14ac:dyDescent="0.2">
      <c r="A25">
        <v>22</v>
      </c>
      <c r="B25" s="57">
        <v>11.9</v>
      </c>
      <c r="C25" s="57">
        <v>3.8</v>
      </c>
      <c r="D25" s="55"/>
      <c r="E25" s="57">
        <v>0.5</v>
      </c>
    </row>
    <row r="26" spans="1:5" x14ac:dyDescent="0.2">
      <c r="A26">
        <v>23</v>
      </c>
      <c r="B26" s="57">
        <v>9.5</v>
      </c>
      <c r="C26" s="57">
        <v>3.8</v>
      </c>
      <c r="E26" s="57">
        <v>2.5</v>
      </c>
    </row>
    <row r="27" spans="1:5" x14ac:dyDescent="0.2">
      <c r="A27">
        <v>24</v>
      </c>
      <c r="B27" s="57">
        <v>9.1999999999999993</v>
      </c>
      <c r="C27" s="57">
        <v>5.5</v>
      </c>
      <c r="E27" s="57">
        <v>4.8</v>
      </c>
    </row>
    <row r="28" spans="1:5" x14ac:dyDescent="0.2">
      <c r="A28">
        <v>25</v>
      </c>
      <c r="B28" s="57">
        <v>13.1</v>
      </c>
      <c r="C28" s="56">
        <v>5.0999999999999996</v>
      </c>
      <c r="E28" s="57">
        <v>1.9</v>
      </c>
    </row>
    <row r="29" spans="1:5" x14ac:dyDescent="0.2">
      <c r="A29">
        <v>26</v>
      </c>
      <c r="B29" s="57">
        <v>10</v>
      </c>
      <c r="C29" s="57">
        <v>3.2</v>
      </c>
      <c r="E29" s="57">
        <v>3</v>
      </c>
    </row>
    <row r="30" spans="1:5" x14ac:dyDescent="0.2">
      <c r="A30">
        <v>27</v>
      </c>
      <c r="B30" s="57">
        <v>9.6</v>
      </c>
      <c r="C30" s="57">
        <v>4.8</v>
      </c>
      <c r="E30" s="57">
        <v>1.3</v>
      </c>
    </row>
    <row r="31" spans="1:5" x14ac:dyDescent="0.2">
      <c r="A31">
        <v>28</v>
      </c>
      <c r="B31" s="57">
        <v>10.8</v>
      </c>
      <c r="C31" s="57">
        <v>5.3</v>
      </c>
      <c r="E31" s="57">
        <v>4.8</v>
      </c>
    </row>
    <row r="32" spans="1:5" x14ac:dyDescent="0.2">
      <c r="A32">
        <v>29</v>
      </c>
      <c r="B32" s="57">
        <v>5.3</v>
      </c>
      <c r="C32" s="57">
        <v>4.4000000000000004</v>
      </c>
      <c r="D32" s="55"/>
      <c r="E32" s="57">
        <v>13</v>
      </c>
    </row>
    <row r="33" spans="1:5" x14ac:dyDescent="0.2">
      <c r="A33">
        <v>30</v>
      </c>
      <c r="B33" s="57">
        <v>6.9</v>
      </c>
      <c r="C33" s="57">
        <v>2.2999999999999998</v>
      </c>
      <c r="E33" s="57">
        <v>1.3</v>
      </c>
    </row>
    <row r="34" spans="1:5" x14ac:dyDescent="0.2">
      <c r="A34">
        <v>31</v>
      </c>
      <c r="B34" s="57">
        <v>10.199999999999999</v>
      </c>
      <c r="C34" s="57">
        <v>5.6</v>
      </c>
      <c r="E34" s="57">
        <v>8.5</v>
      </c>
    </row>
    <row r="35" spans="1:5" x14ac:dyDescent="0.2">
      <c r="B35" s="56"/>
    </row>
    <row r="36" spans="1:5" x14ac:dyDescent="0.2">
      <c r="A36" t="s">
        <v>35</v>
      </c>
      <c r="B36" s="61">
        <f>SUM(B4:B35)</f>
        <v>311.89999999999998</v>
      </c>
      <c r="C36" s="49">
        <f>SUM(C4:C35)</f>
        <v>142.89999999999998</v>
      </c>
      <c r="D36" s="49">
        <f>SUM(D4:D35)</f>
        <v>0</v>
      </c>
      <c r="E36" s="49">
        <f>SUM(E4:E35)</f>
        <v>106.5</v>
      </c>
    </row>
    <row r="37" spans="1:5" x14ac:dyDescent="0.2">
      <c r="A37" t="s">
        <v>36</v>
      </c>
      <c r="B37" s="51">
        <f>SUM(B36/31)</f>
        <v>10.061290322580644</v>
      </c>
      <c r="C37" s="51">
        <f>SUM(C36/31)</f>
        <v>4.6096774193548375</v>
      </c>
      <c r="D37" s="51">
        <f>SUM(D36/30)</f>
        <v>0</v>
      </c>
      <c r="E37" s="51">
        <f>SUM(E36/31)</f>
        <v>3.435483870967742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5"/>
  <sheetViews>
    <sheetView workbookViewId="0">
      <selection activeCell="I29" sqref="I29"/>
    </sheetView>
  </sheetViews>
  <sheetFormatPr defaultRowHeight="12.75" x14ac:dyDescent="0.2"/>
  <cols>
    <col min="1" max="1" width="12.5703125" customWidth="1"/>
    <col min="4" max="4" width="13.7109375" customWidth="1"/>
  </cols>
  <sheetData>
    <row r="1" spans="1:5" x14ac:dyDescent="0.2">
      <c r="A1" s="60">
        <v>41671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39</v>
      </c>
      <c r="E2" s="64" t="s">
        <v>24</v>
      </c>
    </row>
    <row r="3" spans="1:5" x14ac:dyDescent="0.2">
      <c r="B3" s="35"/>
      <c r="C3" s="34"/>
      <c r="D3" s="34"/>
      <c r="E3" s="34"/>
    </row>
    <row r="4" spans="1:5" x14ac:dyDescent="0.2">
      <c r="A4">
        <v>1</v>
      </c>
      <c r="B4" s="59">
        <v>9.6</v>
      </c>
      <c r="C4" s="34">
        <v>5.8</v>
      </c>
      <c r="D4" s="34">
        <v>5</v>
      </c>
      <c r="E4" s="34">
        <v>0</v>
      </c>
    </row>
    <row r="5" spans="1:5" x14ac:dyDescent="0.2">
      <c r="A5">
        <v>2</v>
      </c>
      <c r="B5">
        <v>11.3</v>
      </c>
      <c r="C5">
        <v>5.5</v>
      </c>
      <c r="D5">
        <v>6</v>
      </c>
      <c r="E5">
        <v>0</v>
      </c>
    </row>
    <row r="6" spans="1:5" x14ac:dyDescent="0.2">
      <c r="A6">
        <v>3</v>
      </c>
      <c r="B6">
        <v>9.9</v>
      </c>
      <c r="C6">
        <v>5.3</v>
      </c>
      <c r="D6">
        <v>5</v>
      </c>
      <c r="E6">
        <v>0</v>
      </c>
    </row>
    <row r="7" spans="1:5" x14ac:dyDescent="0.2">
      <c r="A7">
        <v>4</v>
      </c>
      <c r="B7" s="59">
        <v>10.3</v>
      </c>
      <c r="C7" s="34">
        <v>6</v>
      </c>
      <c r="D7" s="34">
        <v>7</v>
      </c>
      <c r="E7" s="34">
        <v>7.5</v>
      </c>
    </row>
    <row r="8" spans="1:5" x14ac:dyDescent="0.2">
      <c r="A8">
        <v>5</v>
      </c>
      <c r="B8">
        <v>10.7</v>
      </c>
      <c r="C8" s="34">
        <v>7.6</v>
      </c>
      <c r="D8" s="34">
        <v>8</v>
      </c>
      <c r="E8" s="34">
        <v>1.4</v>
      </c>
    </row>
    <row r="9" spans="1:5" x14ac:dyDescent="0.2">
      <c r="A9">
        <v>6</v>
      </c>
      <c r="B9" s="55" t="s">
        <v>30</v>
      </c>
      <c r="C9" s="55"/>
      <c r="E9" s="55"/>
    </row>
    <row r="10" spans="1:5" x14ac:dyDescent="0.2">
      <c r="A10">
        <v>7</v>
      </c>
      <c r="B10" s="55" t="s">
        <v>30</v>
      </c>
      <c r="C10" s="55"/>
    </row>
    <row r="11" spans="1:5" x14ac:dyDescent="0.2">
      <c r="A11">
        <v>8</v>
      </c>
      <c r="B11" s="55" t="s">
        <v>30</v>
      </c>
      <c r="C11" s="55"/>
    </row>
    <row r="12" spans="1:5" x14ac:dyDescent="0.2">
      <c r="A12">
        <v>9</v>
      </c>
      <c r="B12" s="55" t="s">
        <v>30</v>
      </c>
      <c r="C12" s="55"/>
    </row>
    <row r="13" spans="1:5" x14ac:dyDescent="0.2">
      <c r="A13">
        <v>10</v>
      </c>
      <c r="B13" s="55">
        <v>11.2</v>
      </c>
      <c r="C13" s="55">
        <v>3.1</v>
      </c>
      <c r="D13" s="55">
        <v>6</v>
      </c>
      <c r="E13" s="55">
        <v>17.600000000000001</v>
      </c>
    </row>
    <row r="14" spans="1:5" x14ac:dyDescent="0.2">
      <c r="A14">
        <v>11</v>
      </c>
      <c r="B14" s="55">
        <v>8.8000000000000007</v>
      </c>
      <c r="C14" s="55">
        <v>3.8</v>
      </c>
      <c r="D14" s="55">
        <v>6</v>
      </c>
      <c r="E14" s="55">
        <v>1.5</v>
      </c>
    </row>
    <row r="15" spans="1:5" x14ac:dyDescent="0.2">
      <c r="A15">
        <v>12</v>
      </c>
      <c r="B15" s="55">
        <v>9.1</v>
      </c>
      <c r="C15" s="55">
        <v>5.0999999999999996</v>
      </c>
      <c r="D15" s="55">
        <v>5</v>
      </c>
      <c r="E15" s="55">
        <v>3.3</v>
      </c>
    </row>
    <row r="16" spans="1:5" x14ac:dyDescent="0.2">
      <c r="A16">
        <v>13</v>
      </c>
      <c r="B16" s="57">
        <v>9.5</v>
      </c>
      <c r="C16" s="55">
        <v>3.6</v>
      </c>
      <c r="D16" s="55">
        <v>5</v>
      </c>
      <c r="E16" s="55">
        <v>0.2</v>
      </c>
    </row>
    <row r="17" spans="1:5" x14ac:dyDescent="0.2">
      <c r="A17">
        <v>14</v>
      </c>
      <c r="B17" s="57" t="s">
        <v>30</v>
      </c>
      <c r="C17" s="55"/>
      <c r="E17" s="55"/>
    </row>
    <row r="18" spans="1:5" x14ac:dyDescent="0.2">
      <c r="A18">
        <v>15</v>
      </c>
      <c r="B18" s="57" t="s">
        <v>30</v>
      </c>
      <c r="C18" s="55"/>
      <c r="E18" s="55"/>
    </row>
    <row r="19" spans="1:5" x14ac:dyDescent="0.2">
      <c r="A19">
        <v>16</v>
      </c>
      <c r="B19" s="57">
        <v>12.5</v>
      </c>
      <c r="C19" s="57">
        <v>3.1</v>
      </c>
      <c r="D19" s="57">
        <v>7</v>
      </c>
      <c r="E19" s="57">
        <v>9</v>
      </c>
    </row>
    <row r="20" spans="1:5" x14ac:dyDescent="0.2">
      <c r="A20">
        <v>17</v>
      </c>
      <c r="B20" s="57">
        <v>11.9</v>
      </c>
      <c r="C20" s="57">
        <v>7.8</v>
      </c>
      <c r="D20" s="57">
        <v>9</v>
      </c>
      <c r="E20" s="57">
        <v>2.9</v>
      </c>
    </row>
    <row r="21" spans="1:5" x14ac:dyDescent="0.2">
      <c r="A21">
        <v>18</v>
      </c>
      <c r="B21" s="57">
        <v>11.5</v>
      </c>
      <c r="C21" s="57">
        <v>5.8</v>
      </c>
      <c r="D21" s="57">
        <v>8</v>
      </c>
      <c r="E21" s="57">
        <v>1.3</v>
      </c>
    </row>
    <row r="22" spans="1:5" x14ac:dyDescent="0.2">
      <c r="A22">
        <v>19</v>
      </c>
      <c r="B22" s="57">
        <v>12</v>
      </c>
      <c r="C22" s="57">
        <v>7.5</v>
      </c>
      <c r="D22" s="57">
        <v>10</v>
      </c>
      <c r="E22" s="57">
        <v>0.5</v>
      </c>
    </row>
    <row r="23" spans="1:5" x14ac:dyDescent="0.2">
      <c r="A23">
        <v>20</v>
      </c>
      <c r="B23" s="57">
        <v>14.1</v>
      </c>
      <c r="C23" s="57">
        <v>4.0999999999999996</v>
      </c>
      <c r="D23" s="57">
        <v>6</v>
      </c>
      <c r="E23" s="57">
        <v>0.4</v>
      </c>
    </row>
    <row r="24" spans="1:5" x14ac:dyDescent="0.2">
      <c r="A24">
        <v>21</v>
      </c>
      <c r="B24" s="57">
        <v>12.1</v>
      </c>
      <c r="C24" s="57">
        <v>5.5</v>
      </c>
      <c r="D24" s="57">
        <v>6</v>
      </c>
      <c r="E24" s="57" t="s">
        <v>26</v>
      </c>
    </row>
    <row r="25" spans="1:5" x14ac:dyDescent="0.2">
      <c r="A25">
        <v>22</v>
      </c>
      <c r="B25" s="57">
        <v>13.4</v>
      </c>
      <c r="C25" s="57">
        <v>7</v>
      </c>
      <c r="D25" s="57">
        <v>9</v>
      </c>
      <c r="E25" s="57">
        <v>0.1</v>
      </c>
    </row>
    <row r="26" spans="1:5" x14ac:dyDescent="0.2">
      <c r="A26">
        <v>23</v>
      </c>
      <c r="B26" s="57">
        <v>12.8</v>
      </c>
      <c r="C26" s="57">
        <v>8.3000000000000007</v>
      </c>
      <c r="D26" s="57">
        <v>9</v>
      </c>
      <c r="E26" s="57">
        <v>0</v>
      </c>
    </row>
    <row r="27" spans="1:5" x14ac:dyDescent="0.2">
      <c r="A27">
        <v>24</v>
      </c>
      <c r="B27" s="57">
        <v>15.8</v>
      </c>
      <c r="C27" s="57">
        <v>8.8000000000000007</v>
      </c>
      <c r="D27" s="57">
        <v>10</v>
      </c>
      <c r="E27" s="57">
        <v>2.9</v>
      </c>
    </row>
    <row r="28" spans="1:5" x14ac:dyDescent="0.2">
      <c r="A28">
        <v>25</v>
      </c>
      <c r="B28" s="57">
        <v>12.3</v>
      </c>
      <c r="C28" s="57">
        <v>4.4000000000000004</v>
      </c>
      <c r="D28" s="57">
        <v>8</v>
      </c>
      <c r="E28" s="57">
        <v>0.5</v>
      </c>
    </row>
    <row r="29" spans="1:5" x14ac:dyDescent="0.2">
      <c r="A29">
        <v>26</v>
      </c>
      <c r="B29" s="57">
        <v>13.2</v>
      </c>
      <c r="C29" s="57">
        <v>6.5</v>
      </c>
      <c r="D29" s="57">
        <v>9</v>
      </c>
      <c r="E29" s="57">
        <v>1.5</v>
      </c>
    </row>
    <row r="30" spans="1:5" x14ac:dyDescent="0.2">
      <c r="A30">
        <v>27</v>
      </c>
      <c r="B30" s="57">
        <v>12.6</v>
      </c>
      <c r="C30" s="57">
        <v>3.5</v>
      </c>
      <c r="D30" s="57">
        <v>7</v>
      </c>
      <c r="E30" s="57">
        <v>2.2000000000000002</v>
      </c>
    </row>
    <row r="31" spans="1:5" x14ac:dyDescent="0.2">
      <c r="A31">
        <v>28</v>
      </c>
      <c r="B31" s="57">
        <v>9.1</v>
      </c>
      <c r="C31" s="57">
        <v>3.5</v>
      </c>
      <c r="D31" s="57">
        <v>7</v>
      </c>
      <c r="E31" s="57">
        <v>4.5999999999999996</v>
      </c>
    </row>
    <row r="32" spans="1:5" x14ac:dyDescent="0.2">
      <c r="A32">
        <v>29</v>
      </c>
      <c r="B32" s="57">
        <v>10.9</v>
      </c>
      <c r="C32" s="57">
        <v>3.1</v>
      </c>
      <c r="D32" s="57">
        <v>7</v>
      </c>
      <c r="E32" s="57">
        <v>0.3</v>
      </c>
    </row>
    <row r="33" spans="1:5" x14ac:dyDescent="0.2">
      <c r="B33" s="56"/>
    </row>
    <row r="34" spans="1:5" x14ac:dyDescent="0.2">
      <c r="A34" t="s">
        <v>35</v>
      </c>
      <c r="B34" s="61">
        <f>SUM(B4:B33)</f>
        <v>264.60000000000002</v>
      </c>
      <c r="C34" s="49">
        <f>SUM(C4:C33)</f>
        <v>124.69999999999999</v>
      </c>
      <c r="D34" s="49">
        <f>SUM(D4:D33)</f>
        <v>165</v>
      </c>
      <c r="E34" s="49">
        <f>SUM(E4:E33)</f>
        <v>57.699999999999996</v>
      </c>
    </row>
    <row r="35" spans="1:5" x14ac:dyDescent="0.2">
      <c r="A35" t="s">
        <v>36</v>
      </c>
      <c r="B35" s="51">
        <f>SUM(B34/29)</f>
        <v>9.1241379310344843</v>
      </c>
      <c r="C35" s="51">
        <f>SUM(C34/29)</f>
        <v>4.3</v>
      </c>
      <c r="D35" s="51">
        <f>SUM(D34/29)</f>
        <v>5.6896551724137927</v>
      </c>
      <c r="E35" s="51">
        <f>SUM(E34/29)</f>
        <v>1.989655172413793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7"/>
  <sheetViews>
    <sheetView workbookViewId="0">
      <selection activeCell="E36" sqref="E36"/>
    </sheetView>
  </sheetViews>
  <sheetFormatPr defaultColWidth="9.140625" defaultRowHeight="12.75" x14ac:dyDescent="0.2"/>
  <cols>
    <col min="1" max="1" width="12.5703125" style="55" customWidth="1"/>
    <col min="2" max="3" width="9.140625" style="55"/>
    <col min="4" max="4" width="13.7109375" style="55" customWidth="1"/>
    <col min="5" max="16384" width="9.140625" style="55"/>
  </cols>
  <sheetData>
    <row r="1" spans="1:5" x14ac:dyDescent="0.2">
      <c r="A1" s="65">
        <v>41699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39</v>
      </c>
      <c r="E2" s="64" t="s">
        <v>24</v>
      </c>
    </row>
    <row r="3" spans="1:5" x14ac:dyDescent="0.2">
      <c r="B3" s="35"/>
      <c r="C3" s="34"/>
      <c r="D3" s="34"/>
      <c r="E3" s="34"/>
    </row>
    <row r="4" spans="1:5" x14ac:dyDescent="0.2">
      <c r="A4" s="55">
        <v>1</v>
      </c>
      <c r="B4" s="62" t="s">
        <v>30</v>
      </c>
      <c r="C4" s="62"/>
      <c r="D4" s="62"/>
      <c r="E4" s="62"/>
    </row>
    <row r="5" spans="1:5" x14ac:dyDescent="0.2">
      <c r="A5" s="55">
        <v>2</v>
      </c>
      <c r="B5" s="66">
        <v>11.4</v>
      </c>
      <c r="C5" s="66">
        <v>3.6</v>
      </c>
      <c r="D5" s="66">
        <v>6</v>
      </c>
      <c r="E5" s="66">
        <v>0</v>
      </c>
    </row>
    <row r="6" spans="1:5" x14ac:dyDescent="0.2">
      <c r="A6" s="55">
        <v>3</v>
      </c>
      <c r="B6" s="66">
        <v>9.5</v>
      </c>
      <c r="C6" s="66">
        <v>2</v>
      </c>
      <c r="D6" s="66">
        <v>5</v>
      </c>
      <c r="E6" s="66">
        <v>2</v>
      </c>
    </row>
    <row r="7" spans="1:5" x14ac:dyDescent="0.2">
      <c r="A7" s="55">
        <v>4</v>
      </c>
      <c r="B7" s="67">
        <v>13</v>
      </c>
      <c r="C7" s="66">
        <v>2</v>
      </c>
      <c r="D7" s="66">
        <v>5</v>
      </c>
      <c r="E7" s="66">
        <v>0</v>
      </c>
    </row>
    <row r="8" spans="1:5" x14ac:dyDescent="0.2">
      <c r="A8" s="55">
        <v>5</v>
      </c>
      <c r="B8" s="66">
        <v>14.5</v>
      </c>
      <c r="C8" s="66">
        <v>5.5</v>
      </c>
      <c r="D8" s="66">
        <v>7.5</v>
      </c>
      <c r="E8" s="66">
        <v>0</v>
      </c>
    </row>
    <row r="9" spans="1:5" x14ac:dyDescent="0.2">
      <c r="A9" s="55">
        <v>6</v>
      </c>
      <c r="B9" s="66">
        <v>15.1</v>
      </c>
      <c r="C9" s="66">
        <v>7.3</v>
      </c>
      <c r="D9" s="66">
        <v>9</v>
      </c>
      <c r="E9" s="66">
        <v>0</v>
      </c>
    </row>
    <row r="10" spans="1:5" x14ac:dyDescent="0.2">
      <c r="A10" s="55">
        <v>7</v>
      </c>
      <c r="B10" s="66">
        <v>17.7</v>
      </c>
      <c r="C10" s="66">
        <v>8.8000000000000007</v>
      </c>
      <c r="D10" s="66">
        <v>9.5</v>
      </c>
      <c r="E10" s="66">
        <v>0</v>
      </c>
    </row>
    <row r="11" spans="1:5" x14ac:dyDescent="0.2">
      <c r="A11" s="55">
        <v>8</v>
      </c>
      <c r="B11" s="66">
        <v>17.600000000000001</v>
      </c>
      <c r="C11" s="66">
        <v>7.9</v>
      </c>
      <c r="D11" s="66">
        <v>9</v>
      </c>
      <c r="E11" s="66">
        <v>0</v>
      </c>
    </row>
    <row r="12" spans="1:5" x14ac:dyDescent="0.2">
      <c r="A12" s="55">
        <v>9</v>
      </c>
      <c r="B12" s="66">
        <v>21.3</v>
      </c>
      <c r="C12" s="66">
        <v>5.9</v>
      </c>
      <c r="D12" s="66">
        <v>9</v>
      </c>
      <c r="E12" s="66">
        <v>0</v>
      </c>
    </row>
    <row r="13" spans="1:5" x14ac:dyDescent="0.2">
      <c r="A13" s="55">
        <v>10</v>
      </c>
      <c r="B13" s="66">
        <v>13.9</v>
      </c>
      <c r="C13" s="66">
        <v>7.4</v>
      </c>
      <c r="D13" s="66">
        <v>9.5</v>
      </c>
      <c r="E13" s="66">
        <v>0</v>
      </c>
    </row>
    <row r="14" spans="1:5" x14ac:dyDescent="0.2">
      <c r="A14" s="55">
        <v>11</v>
      </c>
      <c r="B14" s="66">
        <v>13.1</v>
      </c>
      <c r="C14" s="66">
        <v>5.2</v>
      </c>
      <c r="D14" s="66">
        <v>8</v>
      </c>
      <c r="E14" s="66">
        <v>0</v>
      </c>
    </row>
    <row r="15" spans="1:5" x14ac:dyDescent="0.2">
      <c r="A15" s="55">
        <v>12</v>
      </c>
      <c r="B15" s="66">
        <v>17.7</v>
      </c>
      <c r="C15" s="66">
        <v>6.8</v>
      </c>
      <c r="D15" s="66">
        <v>9.5</v>
      </c>
      <c r="E15" s="66">
        <v>0</v>
      </c>
    </row>
    <row r="16" spans="1:5" x14ac:dyDescent="0.2">
      <c r="A16" s="55">
        <v>13</v>
      </c>
      <c r="B16" s="66">
        <v>19.5</v>
      </c>
      <c r="C16" s="66">
        <v>4.5999999999999996</v>
      </c>
      <c r="D16" s="66">
        <v>9.5</v>
      </c>
      <c r="E16" s="66">
        <v>0</v>
      </c>
    </row>
    <row r="17" spans="1:5" x14ac:dyDescent="0.2">
      <c r="A17" s="55">
        <v>14</v>
      </c>
      <c r="B17" s="66">
        <v>18.399999999999999</v>
      </c>
      <c r="C17" s="66">
        <v>7.9</v>
      </c>
      <c r="D17" s="66">
        <v>10</v>
      </c>
      <c r="E17" s="66">
        <v>0</v>
      </c>
    </row>
    <row r="18" spans="1:5" x14ac:dyDescent="0.2">
      <c r="A18" s="55">
        <v>15</v>
      </c>
      <c r="B18" s="66">
        <v>19.8</v>
      </c>
      <c r="C18" s="66">
        <v>8</v>
      </c>
      <c r="D18" s="66">
        <v>10</v>
      </c>
      <c r="E18" s="66">
        <v>0</v>
      </c>
    </row>
    <row r="19" spans="1:5" x14ac:dyDescent="0.2">
      <c r="A19" s="55">
        <v>16</v>
      </c>
      <c r="B19" s="66">
        <v>20.3</v>
      </c>
      <c r="C19" s="66">
        <v>6.9</v>
      </c>
      <c r="D19" s="66">
        <v>10</v>
      </c>
      <c r="E19" s="66">
        <v>0</v>
      </c>
    </row>
    <row r="20" spans="1:5" x14ac:dyDescent="0.2">
      <c r="A20" s="55">
        <v>17</v>
      </c>
      <c r="B20" s="66">
        <v>15.8</v>
      </c>
      <c r="C20" s="66">
        <v>8.5</v>
      </c>
      <c r="D20" s="66">
        <v>11</v>
      </c>
      <c r="E20" s="66">
        <v>0</v>
      </c>
    </row>
    <row r="21" spans="1:5" x14ac:dyDescent="0.2">
      <c r="A21" s="55">
        <v>18</v>
      </c>
      <c r="B21" s="66">
        <v>14.3</v>
      </c>
      <c r="C21" s="66">
        <v>8.6</v>
      </c>
      <c r="D21" s="66">
        <v>10</v>
      </c>
      <c r="E21" s="66">
        <v>0</v>
      </c>
    </row>
    <row r="22" spans="1:5" x14ac:dyDescent="0.2">
      <c r="A22" s="55">
        <v>19</v>
      </c>
      <c r="B22" s="66">
        <v>17.2</v>
      </c>
      <c r="C22" s="66">
        <v>7.5</v>
      </c>
      <c r="D22" s="66">
        <v>10</v>
      </c>
      <c r="E22" s="66">
        <v>0</v>
      </c>
    </row>
    <row r="23" spans="1:5" x14ac:dyDescent="0.2">
      <c r="A23" s="55">
        <v>20</v>
      </c>
      <c r="B23" s="66">
        <v>15.3</v>
      </c>
      <c r="C23" s="66">
        <v>7.9</v>
      </c>
      <c r="D23" s="66">
        <v>10</v>
      </c>
      <c r="E23" s="66">
        <v>1.9</v>
      </c>
    </row>
    <row r="24" spans="1:5" x14ac:dyDescent="0.2">
      <c r="A24" s="55">
        <v>21</v>
      </c>
      <c r="B24" s="66">
        <v>13.6</v>
      </c>
      <c r="C24" s="66">
        <v>5.0999999999999996</v>
      </c>
      <c r="D24" s="66">
        <v>9.9</v>
      </c>
      <c r="E24" s="66">
        <v>2.9</v>
      </c>
    </row>
    <row r="25" spans="1:5" x14ac:dyDescent="0.2">
      <c r="A25" s="55">
        <v>22</v>
      </c>
      <c r="B25" s="66">
        <v>13.6</v>
      </c>
      <c r="C25" s="66">
        <v>3.3</v>
      </c>
      <c r="D25" s="66">
        <v>9</v>
      </c>
      <c r="E25" s="66">
        <v>0.3</v>
      </c>
    </row>
    <row r="26" spans="1:5" x14ac:dyDescent="0.2">
      <c r="A26" s="55">
        <v>23</v>
      </c>
      <c r="B26" s="66">
        <v>12.3</v>
      </c>
      <c r="C26" s="66">
        <v>1.2</v>
      </c>
      <c r="D26" s="66">
        <v>6</v>
      </c>
      <c r="E26" s="66" t="s">
        <v>26</v>
      </c>
    </row>
    <row r="27" spans="1:5" x14ac:dyDescent="0.2">
      <c r="A27" s="55">
        <v>24</v>
      </c>
      <c r="B27" s="66">
        <v>12.3</v>
      </c>
      <c r="C27" s="66">
        <v>6.3</v>
      </c>
      <c r="D27" s="66">
        <v>9</v>
      </c>
      <c r="E27" s="66">
        <v>1.8</v>
      </c>
    </row>
    <row r="28" spans="1:5" x14ac:dyDescent="0.2">
      <c r="A28" s="55">
        <v>25</v>
      </c>
      <c r="B28" s="66">
        <v>9.9</v>
      </c>
      <c r="C28" s="66">
        <v>3.8</v>
      </c>
      <c r="D28" s="66">
        <v>8</v>
      </c>
      <c r="E28" s="66">
        <v>0.3</v>
      </c>
    </row>
    <row r="29" spans="1:5" x14ac:dyDescent="0.2">
      <c r="A29" s="55">
        <v>26</v>
      </c>
      <c r="B29" s="66">
        <v>10.3</v>
      </c>
      <c r="C29" s="66">
        <v>3.3</v>
      </c>
      <c r="D29" s="66">
        <v>7</v>
      </c>
      <c r="E29" s="66">
        <v>3.8</v>
      </c>
    </row>
    <row r="30" spans="1:5" x14ac:dyDescent="0.2">
      <c r="A30" s="55">
        <v>27</v>
      </c>
      <c r="B30" s="66">
        <v>13.3</v>
      </c>
      <c r="C30" s="66">
        <v>5.4</v>
      </c>
      <c r="D30" s="66">
        <v>9</v>
      </c>
      <c r="E30" s="66" t="s">
        <v>26</v>
      </c>
    </row>
    <row r="31" spans="1:5" x14ac:dyDescent="0.2">
      <c r="A31" s="55">
        <v>28</v>
      </c>
      <c r="B31" s="66" t="s">
        <v>30</v>
      </c>
      <c r="C31" s="66"/>
      <c r="D31" s="66"/>
      <c r="E31" s="66"/>
    </row>
    <row r="32" spans="1:5" x14ac:dyDescent="0.2">
      <c r="A32" s="55">
        <v>29</v>
      </c>
      <c r="B32" s="66" t="s">
        <v>30</v>
      </c>
      <c r="C32" s="66"/>
      <c r="D32" s="66"/>
      <c r="E32" s="66"/>
    </row>
    <row r="33" spans="1:5" x14ac:dyDescent="0.2">
      <c r="A33" s="55">
        <v>30</v>
      </c>
      <c r="B33" s="66">
        <v>22.1</v>
      </c>
      <c r="C33" s="66">
        <v>7.9</v>
      </c>
      <c r="D33" s="66">
        <v>15</v>
      </c>
      <c r="E33" s="66">
        <v>0.4</v>
      </c>
    </row>
    <row r="34" spans="1:5" x14ac:dyDescent="0.2">
      <c r="A34" s="55">
        <v>31</v>
      </c>
      <c r="B34" s="66">
        <v>18.2</v>
      </c>
      <c r="C34" s="66">
        <v>8.3000000000000007</v>
      </c>
      <c r="D34" s="66">
        <v>10</v>
      </c>
      <c r="E34" s="68">
        <v>2</v>
      </c>
    </row>
    <row r="35" spans="1:5" x14ac:dyDescent="0.2">
      <c r="B35" s="56"/>
    </row>
    <row r="36" spans="1:5" x14ac:dyDescent="0.2">
      <c r="A36" s="55" t="s">
        <v>35</v>
      </c>
      <c r="B36" s="61">
        <f>SUM(B4:B35)</f>
        <v>431.00000000000011</v>
      </c>
      <c r="C36" s="49">
        <f>SUM(C4:C35)</f>
        <v>166.90000000000006</v>
      </c>
      <c r="D36" s="49">
        <f>SUM(D4:D35)</f>
        <v>250.4</v>
      </c>
      <c r="E36" s="49">
        <f>SUM(E4:E35)</f>
        <v>15.4</v>
      </c>
    </row>
    <row r="37" spans="1:5" x14ac:dyDescent="0.2">
      <c r="A37" s="55" t="s">
        <v>36</v>
      </c>
      <c r="B37" s="51">
        <f>SUM(B36/31)</f>
        <v>13.903225806451617</v>
      </c>
      <c r="C37" s="51">
        <f>SUM(C36/31)</f>
        <v>5.3838709677419372</v>
      </c>
      <c r="D37" s="51">
        <f>SUM(D36/31)</f>
        <v>8.0774193548387103</v>
      </c>
      <c r="E37" s="51">
        <f>SUM(E36/31)</f>
        <v>0.49677419354838709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8"/>
  <sheetViews>
    <sheetView topLeftCell="A22" workbookViewId="0">
      <selection activeCell="J38" sqref="J38"/>
    </sheetView>
  </sheetViews>
  <sheetFormatPr defaultColWidth="9.140625" defaultRowHeight="12.75" x14ac:dyDescent="0.2"/>
  <cols>
    <col min="1" max="1" width="12.5703125" style="55" customWidth="1"/>
    <col min="2" max="3" width="9.140625" style="55"/>
    <col min="4" max="4" width="13.7109375" style="55" customWidth="1"/>
    <col min="5" max="16384" width="9.140625" style="55"/>
  </cols>
  <sheetData>
    <row r="1" spans="1:5" x14ac:dyDescent="0.2">
      <c r="A1" s="65">
        <v>41730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39</v>
      </c>
      <c r="E2" s="64" t="s">
        <v>24</v>
      </c>
    </row>
    <row r="3" spans="1:5" x14ac:dyDescent="0.2">
      <c r="B3" s="35"/>
      <c r="C3" s="34"/>
      <c r="D3" s="34"/>
      <c r="E3" s="34"/>
    </row>
    <row r="4" spans="1:5" x14ac:dyDescent="0.2">
      <c r="A4" s="55">
        <v>1</v>
      </c>
      <c r="B4" s="67">
        <v>20.3</v>
      </c>
      <c r="C4" s="67">
        <v>10.1</v>
      </c>
      <c r="D4" s="67">
        <v>13</v>
      </c>
      <c r="E4" s="67" t="s">
        <v>26</v>
      </c>
    </row>
    <row r="5" spans="1:5" x14ac:dyDescent="0.2">
      <c r="A5" s="55">
        <v>2</v>
      </c>
      <c r="B5" s="66">
        <v>19.5</v>
      </c>
      <c r="C5" s="66">
        <v>12.1</v>
      </c>
      <c r="D5" s="66">
        <v>14</v>
      </c>
      <c r="E5" s="66" t="s">
        <v>26</v>
      </c>
    </row>
    <row r="6" spans="1:5" x14ac:dyDescent="0.2">
      <c r="A6" s="55">
        <v>3</v>
      </c>
      <c r="B6" s="66">
        <v>19.899999999999999</v>
      </c>
      <c r="C6" s="66">
        <v>12.3</v>
      </c>
      <c r="D6" s="66">
        <v>14</v>
      </c>
      <c r="E6" s="66">
        <v>0.1</v>
      </c>
    </row>
    <row r="7" spans="1:5" x14ac:dyDescent="0.2">
      <c r="A7" s="55">
        <v>4</v>
      </c>
      <c r="B7" s="67">
        <v>17.399999999999999</v>
      </c>
      <c r="C7" s="66">
        <v>6.3</v>
      </c>
      <c r="D7" s="66">
        <v>17</v>
      </c>
      <c r="E7" s="66">
        <v>0</v>
      </c>
    </row>
    <row r="8" spans="1:5" x14ac:dyDescent="0.2">
      <c r="A8" s="55">
        <v>5</v>
      </c>
      <c r="B8" s="66">
        <v>16.5</v>
      </c>
      <c r="C8" s="66">
        <v>13.4</v>
      </c>
      <c r="D8" s="66">
        <v>15</v>
      </c>
      <c r="E8" s="66">
        <v>2.8</v>
      </c>
    </row>
    <row r="9" spans="1:5" x14ac:dyDescent="0.2">
      <c r="A9" s="55">
        <v>6</v>
      </c>
      <c r="B9" s="66">
        <v>15.9</v>
      </c>
      <c r="C9" s="66">
        <v>13.2</v>
      </c>
      <c r="D9" s="66">
        <v>13</v>
      </c>
      <c r="E9" s="66">
        <v>0.8</v>
      </c>
    </row>
    <row r="10" spans="1:5" x14ac:dyDescent="0.2">
      <c r="A10" s="55">
        <v>7</v>
      </c>
      <c r="B10" s="66">
        <v>15.5</v>
      </c>
      <c r="C10" s="66">
        <v>6.9</v>
      </c>
      <c r="D10" s="66">
        <v>10</v>
      </c>
      <c r="E10" s="66">
        <v>1.6</v>
      </c>
    </row>
    <row r="11" spans="1:5" x14ac:dyDescent="0.2">
      <c r="A11" s="55">
        <v>8</v>
      </c>
      <c r="B11" s="66">
        <v>15.1</v>
      </c>
      <c r="C11" s="66">
        <v>6.1</v>
      </c>
      <c r="D11" s="66">
        <v>10</v>
      </c>
      <c r="E11" s="66" t="s">
        <v>26</v>
      </c>
    </row>
    <row r="12" spans="1:5" x14ac:dyDescent="0.2">
      <c r="A12" s="55">
        <v>9</v>
      </c>
      <c r="B12" s="66">
        <v>18.899999999999999</v>
      </c>
      <c r="C12" s="66">
        <v>7.7</v>
      </c>
      <c r="D12" s="66">
        <v>11</v>
      </c>
      <c r="E12" s="66">
        <v>0</v>
      </c>
    </row>
    <row r="13" spans="1:5" x14ac:dyDescent="0.2">
      <c r="A13" s="55">
        <v>10</v>
      </c>
      <c r="B13" s="66">
        <v>18.600000000000001</v>
      </c>
      <c r="C13" s="66">
        <v>11.4</v>
      </c>
      <c r="D13" s="66">
        <v>13</v>
      </c>
      <c r="E13" s="66">
        <v>0</v>
      </c>
    </row>
    <row r="14" spans="1:5" x14ac:dyDescent="0.2">
      <c r="A14" s="55">
        <v>11</v>
      </c>
      <c r="B14" s="66">
        <v>19.3</v>
      </c>
      <c r="C14" s="66">
        <v>7.7</v>
      </c>
      <c r="D14" s="66">
        <v>13</v>
      </c>
      <c r="E14" s="66">
        <v>0</v>
      </c>
    </row>
    <row r="15" spans="1:5" x14ac:dyDescent="0.2">
      <c r="A15" s="55">
        <v>12</v>
      </c>
      <c r="B15" s="66">
        <v>15.8</v>
      </c>
      <c r="C15" s="66">
        <v>9.4</v>
      </c>
      <c r="D15" s="66">
        <v>13</v>
      </c>
      <c r="E15" s="66">
        <v>0</v>
      </c>
    </row>
    <row r="16" spans="1:5" x14ac:dyDescent="0.2">
      <c r="A16" s="55">
        <v>13</v>
      </c>
      <c r="B16" s="66"/>
      <c r="C16" s="66"/>
      <c r="D16" s="66"/>
      <c r="E16" s="66"/>
    </row>
    <row r="17" spans="1:5" x14ac:dyDescent="0.2">
      <c r="A17" s="55">
        <v>14</v>
      </c>
      <c r="B17" s="66">
        <v>18</v>
      </c>
      <c r="C17" s="66">
        <v>6.8</v>
      </c>
      <c r="D17" s="66">
        <v>10</v>
      </c>
      <c r="E17" s="66">
        <v>0</v>
      </c>
    </row>
    <row r="18" spans="1:5" x14ac:dyDescent="0.2">
      <c r="A18" s="55">
        <v>15</v>
      </c>
      <c r="B18" s="66">
        <v>16.5</v>
      </c>
      <c r="C18" s="66">
        <v>5.5</v>
      </c>
      <c r="D18" s="66">
        <v>11</v>
      </c>
      <c r="E18" s="66">
        <v>0</v>
      </c>
    </row>
    <row r="19" spans="1:5" x14ac:dyDescent="0.2">
      <c r="A19" s="55">
        <v>16</v>
      </c>
      <c r="B19" s="66">
        <v>19.3</v>
      </c>
      <c r="C19" s="66">
        <v>7.1</v>
      </c>
      <c r="D19" s="66">
        <v>11</v>
      </c>
      <c r="E19" s="66">
        <v>0</v>
      </c>
    </row>
    <row r="20" spans="1:5" x14ac:dyDescent="0.2">
      <c r="A20" s="55">
        <v>17</v>
      </c>
      <c r="B20" s="66">
        <v>18.3</v>
      </c>
      <c r="C20" s="66">
        <v>7.4</v>
      </c>
      <c r="D20" s="66">
        <v>11</v>
      </c>
      <c r="E20" s="66">
        <v>0</v>
      </c>
    </row>
    <row r="21" spans="1:5" x14ac:dyDescent="0.2">
      <c r="A21" s="55">
        <v>18</v>
      </c>
      <c r="B21" s="66">
        <v>17.5</v>
      </c>
      <c r="C21" s="66">
        <v>7</v>
      </c>
      <c r="D21" s="66">
        <v>11</v>
      </c>
      <c r="E21" s="66">
        <v>0</v>
      </c>
    </row>
    <row r="22" spans="1:5" x14ac:dyDescent="0.2">
      <c r="A22" s="55">
        <v>19</v>
      </c>
      <c r="B22" s="66">
        <v>15.2</v>
      </c>
      <c r="C22" s="66">
        <v>5.3</v>
      </c>
      <c r="D22" s="66">
        <v>11</v>
      </c>
      <c r="E22" s="66">
        <v>0</v>
      </c>
    </row>
    <row r="23" spans="1:5" x14ac:dyDescent="0.2">
      <c r="A23" s="55">
        <v>20</v>
      </c>
      <c r="B23" s="66">
        <v>15</v>
      </c>
      <c r="C23" s="66">
        <v>6.2</v>
      </c>
      <c r="D23" s="66">
        <v>11.5</v>
      </c>
      <c r="E23" s="66">
        <v>13.2</v>
      </c>
    </row>
    <row r="24" spans="1:5" x14ac:dyDescent="0.2">
      <c r="A24" s="55">
        <v>21</v>
      </c>
      <c r="B24" s="66">
        <v>21.8</v>
      </c>
      <c r="C24" s="66">
        <v>10.9</v>
      </c>
      <c r="D24" s="66">
        <v>12</v>
      </c>
      <c r="E24" s="66">
        <v>12.7</v>
      </c>
    </row>
    <row r="25" spans="1:5" x14ac:dyDescent="0.2">
      <c r="A25" s="55">
        <v>22</v>
      </c>
      <c r="B25" s="66">
        <v>16.899999999999999</v>
      </c>
      <c r="C25" s="66">
        <v>7.8</v>
      </c>
      <c r="D25" s="66">
        <v>13</v>
      </c>
      <c r="E25" s="66">
        <v>0.1</v>
      </c>
    </row>
    <row r="26" spans="1:5" x14ac:dyDescent="0.2">
      <c r="A26" s="55">
        <v>23</v>
      </c>
      <c r="B26" s="66">
        <v>18.899999999999999</v>
      </c>
      <c r="C26" s="66">
        <v>10.199999999999999</v>
      </c>
      <c r="D26" s="66">
        <v>13</v>
      </c>
      <c r="E26" s="66">
        <v>2</v>
      </c>
    </row>
    <row r="27" spans="1:5" x14ac:dyDescent="0.2">
      <c r="A27" s="55">
        <v>24</v>
      </c>
      <c r="B27" s="66">
        <v>18.899999999999999</v>
      </c>
      <c r="C27" s="66">
        <v>10.3</v>
      </c>
      <c r="D27" s="66">
        <v>12</v>
      </c>
      <c r="E27" s="66">
        <v>0.4</v>
      </c>
    </row>
    <row r="28" spans="1:5" x14ac:dyDescent="0.2">
      <c r="A28" s="55">
        <v>25</v>
      </c>
      <c r="B28" s="66">
        <v>14.3</v>
      </c>
      <c r="C28" s="66">
        <v>8.9</v>
      </c>
      <c r="D28" s="66">
        <v>12</v>
      </c>
      <c r="E28" s="66">
        <v>1.9</v>
      </c>
    </row>
    <row r="29" spans="1:5" x14ac:dyDescent="0.2">
      <c r="A29" s="55">
        <v>26</v>
      </c>
      <c r="B29" s="66">
        <v>17.3</v>
      </c>
      <c r="C29" s="66">
        <v>9.6</v>
      </c>
      <c r="D29" s="66">
        <v>12</v>
      </c>
      <c r="E29" s="66">
        <v>0.4</v>
      </c>
    </row>
    <row r="30" spans="1:5" x14ac:dyDescent="0.2">
      <c r="A30" s="55">
        <v>27</v>
      </c>
      <c r="B30" s="66">
        <v>16.8</v>
      </c>
      <c r="C30" s="66">
        <v>11.3</v>
      </c>
      <c r="D30" s="66">
        <v>12</v>
      </c>
      <c r="E30" s="66">
        <v>12</v>
      </c>
    </row>
    <row r="31" spans="1:5" x14ac:dyDescent="0.2">
      <c r="A31" s="55">
        <v>28</v>
      </c>
      <c r="B31" s="66">
        <v>20.399999999999999</v>
      </c>
      <c r="C31" s="66">
        <v>10.1</v>
      </c>
      <c r="D31" s="66">
        <v>12</v>
      </c>
      <c r="E31" s="66">
        <v>0</v>
      </c>
    </row>
    <row r="32" spans="1:5" x14ac:dyDescent="0.2">
      <c r="A32" s="55">
        <v>29</v>
      </c>
      <c r="B32" s="66">
        <v>18.2</v>
      </c>
      <c r="C32" s="66">
        <v>8.1</v>
      </c>
      <c r="D32" s="66">
        <v>14</v>
      </c>
      <c r="E32" s="66">
        <v>0</v>
      </c>
    </row>
    <row r="33" spans="1:5" x14ac:dyDescent="0.2">
      <c r="A33" s="55">
        <v>30</v>
      </c>
      <c r="B33" s="66">
        <v>21.1</v>
      </c>
      <c r="C33" s="66">
        <v>10.7</v>
      </c>
      <c r="D33" s="66">
        <v>12</v>
      </c>
      <c r="E33" s="66">
        <v>3.4</v>
      </c>
    </row>
    <row r="36" spans="1:5" x14ac:dyDescent="0.2">
      <c r="B36" s="56"/>
    </row>
    <row r="37" spans="1:5" x14ac:dyDescent="0.2">
      <c r="A37" s="55" t="s">
        <v>35</v>
      </c>
      <c r="B37" s="61">
        <f>SUM(B4:B36)</f>
        <v>517.09999999999991</v>
      </c>
      <c r="C37" s="49">
        <f>SUM(C4:C36)</f>
        <v>259.8</v>
      </c>
      <c r="D37" s="49">
        <f>SUM(D4:D36)</f>
        <v>356.5</v>
      </c>
      <c r="E37" s="49">
        <f>SUM(E4:E36)</f>
        <v>51.399999999999991</v>
      </c>
    </row>
    <row r="38" spans="1:5" x14ac:dyDescent="0.2">
      <c r="A38" s="55" t="s">
        <v>36</v>
      </c>
      <c r="B38" s="51">
        <f>SUM(B37/30)</f>
        <v>17.236666666666665</v>
      </c>
      <c r="C38" s="51">
        <f>SUM(C37/30)</f>
        <v>8.66</v>
      </c>
      <c r="D38" s="51">
        <f>SUM(D37/30)</f>
        <v>11.883333333333333</v>
      </c>
      <c r="E38" s="51">
        <f>SUM(E37/30)</f>
        <v>1.7133333333333332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38"/>
  <sheetViews>
    <sheetView topLeftCell="A19" workbookViewId="0">
      <selection activeCell="B38" sqref="B38"/>
    </sheetView>
  </sheetViews>
  <sheetFormatPr defaultColWidth="9.140625" defaultRowHeight="12.75" x14ac:dyDescent="0.2"/>
  <cols>
    <col min="1" max="1" width="12.5703125" style="55" customWidth="1"/>
    <col min="2" max="3" width="9.140625" style="55"/>
    <col min="4" max="4" width="13.7109375" style="55" customWidth="1"/>
    <col min="5" max="16384" width="9.140625" style="55"/>
  </cols>
  <sheetData>
    <row r="1" spans="1:5" x14ac:dyDescent="0.2">
      <c r="A1" s="65">
        <v>41760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39</v>
      </c>
      <c r="E2" s="64" t="s">
        <v>24</v>
      </c>
    </row>
    <row r="3" spans="1:5" x14ac:dyDescent="0.2">
      <c r="B3" s="35"/>
      <c r="C3" s="34"/>
      <c r="D3" s="34"/>
      <c r="E3" s="34"/>
    </row>
    <row r="4" spans="1:5" x14ac:dyDescent="0.2">
      <c r="A4" s="55">
        <v>1</v>
      </c>
      <c r="B4" s="67">
        <v>14.9</v>
      </c>
      <c r="C4" s="67">
        <v>9.9</v>
      </c>
      <c r="D4" s="67">
        <v>13</v>
      </c>
      <c r="E4" s="67">
        <v>9.9</v>
      </c>
    </row>
    <row r="5" spans="1:5" x14ac:dyDescent="0.2">
      <c r="A5" s="55">
        <v>2</v>
      </c>
      <c r="B5" s="66">
        <v>12.8</v>
      </c>
      <c r="C5" s="66">
        <v>5</v>
      </c>
      <c r="D5" s="66">
        <v>10</v>
      </c>
      <c r="E5" s="66">
        <v>0.2</v>
      </c>
    </row>
    <row r="6" spans="1:5" x14ac:dyDescent="0.2">
      <c r="A6" s="55">
        <v>3</v>
      </c>
      <c r="B6" s="66">
        <v>16.399999999999999</v>
      </c>
      <c r="C6" s="66">
        <v>5.6</v>
      </c>
      <c r="D6" s="66">
        <v>12</v>
      </c>
      <c r="E6" s="66">
        <v>0</v>
      </c>
    </row>
    <row r="7" spans="1:5" x14ac:dyDescent="0.2">
      <c r="A7" s="55">
        <v>4</v>
      </c>
      <c r="B7" s="67">
        <v>19.3</v>
      </c>
      <c r="C7" s="66">
        <v>6.9</v>
      </c>
      <c r="D7" s="66">
        <v>12</v>
      </c>
      <c r="E7" s="66">
        <v>0</v>
      </c>
    </row>
    <row r="8" spans="1:5" x14ac:dyDescent="0.2">
      <c r="A8" s="55">
        <v>5</v>
      </c>
      <c r="B8" s="66"/>
      <c r="C8" s="66"/>
      <c r="D8" s="66"/>
      <c r="E8" s="66"/>
    </row>
    <row r="9" spans="1:5" x14ac:dyDescent="0.2">
      <c r="A9" s="55">
        <v>6</v>
      </c>
      <c r="B9" s="66">
        <v>21.3</v>
      </c>
      <c r="C9" s="66">
        <v>11.8</v>
      </c>
      <c r="D9" s="66">
        <v>14</v>
      </c>
      <c r="E9" s="66">
        <v>0.9</v>
      </c>
    </row>
    <row r="10" spans="1:5" x14ac:dyDescent="0.2">
      <c r="A10" s="55">
        <v>7</v>
      </c>
      <c r="B10" s="66">
        <v>19.100000000000001</v>
      </c>
      <c r="C10" s="66">
        <v>12.1</v>
      </c>
      <c r="D10" s="66">
        <v>14</v>
      </c>
      <c r="E10" s="66">
        <v>1</v>
      </c>
    </row>
    <row r="11" spans="1:5" x14ac:dyDescent="0.2">
      <c r="A11" s="55">
        <v>8</v>
      </c>
      <c r="B11" s="66">
        <v>16.100000000000001</v>
      </c>
      <c r="C11" s="66">
        <v>12.3</v>
      </c>
      <c r="D11" s="66">
        <v>15</v>
      </c>
      <c r="E11" s="66">
        <v>2.8</v>
      </c>
    </row>
    <row r="12" spans="1:5" x14ac:dyDescent="0.2">
      <c r="A12" s="55">
        <v>9</v>
      </c>
      <c r="B12" s="66">
        <v>18.8</v>
      </c>
      <c r="C12" s="66">
        <v>11.4</v>
      </c>
      <c r="D12" s="66">
        <v>15</v>
      </c>
      <c r="E12" s="66">
        <v>2.1</v>
      </c>
    </row>
    <row r="13" spans="1:5" x14ac:dyDescent="0.2">
      <c r="A13" s="55">
        <v>10</v>
      </c>
      <c r="B13" s="66">
        <v>18.3</v>
      </c>
      <c r="C13" s="66">
        <v>10.1</v>
      </c>
      <c r="D13" s="66">
        <v>12</v>
      </c>
      <c r="E13" s="66">
        <v>1.7</v>
      </c>
    </row>
    <row r="14" spans="1:5" x14ac:dyDescent="0.2">
      <c r="A14" s="55">
        <v>11</v>
      </c>
      <c r="B14" s="66">
        <v>15.2</v>
      </c>
      <c r="C14" s="66">
        <v>10.3</v>
      </c>
      <c r="D14" s="66">
        <v>13</v>
      </c>
      <c r="E14" s="66" t="s">
        <v>26</v>
      </c>
    </row>
    <row r="15" spans="1:5" x14ac:dyDescent="0.2">
      <c r="A15" s="55">
        <v>12</v>
      </c>
      <c r="B15" s="66">
        <v>19</v>
      </c>
      <c r="C15" s="66">
        <v>8.5</v>
      </c>
      <c r="D15" s="66">
        <v>14</v>
      </c>
      <c r="E15" s="66">
        <v>3.7</v>
      </c>
    </row>
    <row r="16" spans="1:5" x14ac:dyDescent="0.2">
      <c r="A16" s="55">
        <v>13</v>
      </c>
      <c r="B16" s="66">
        <v>18.2</v>
      </c>
      <c r="C16" s="66">
        <v>7.8</v>
      </c>
      <c r="D16" s="66">
        <v>13</v>
      </c>
      <c r="E16" s="66">
        <v>11.1</v>
      </c>
    </row>
    <row r="17" spans="1:5" x14ac:dyDescent="0.2">
      <c r="A17" s="55">
        <v>14</v>
      </c>
      <c r="B17" s="66">
        <v>21.1</v>
      </c>
      <c r="C17" s="66">
        <v>8.1999999999999993</v>
      </c>
      <c r="D17" s="66">
        <v>15</v>
      </c>
      <c r="E17" s="66">
        <v>0</v>
      </c>
    </row>
    <row r="18" spans="1:5" x14ac:dyDescent="0.2">
      <c r="A18" s="55">
        <v>15</v>
      </c>
      <c r="B18" s="66">
        <v>22.7</v>
      </c>
      <c r="C18" s="66">
        <v>9.1</v>
      </c>
      <c r="D18" s="66">
        <v>15</v>
      </c>
      <c r="E18" s="66">
        <v>0</v>
      </c>
    </row>
    <row r="19" spans="1:5" x14ac:dyDescent="0.2">
      <c r="A19" s="55">
        <v>16</v>
      </c>
      <c r="B19" s="66">
        <v>23.5</v>
      </c>
      <c r="C19" s="66">
        <v>12.1</v>
      </c>
      <c r="D19" s="66">
        <v>17</v>
      </c>
      <c r="E19" s="66">
        <v>0.1</v>
      </c>
    </row>
    <row r="20" spans="1:5" x14ac:dyDescent="0.2">
      <c r="A20" s="55">
        <v>17</v>
      </c>
      <c r="B20" s="66">
        <v>25.3</v>
      </c>
      <c r="C20" s="66">
        <v>12.1</v>
      </c>
      <c r="D20" s="66">
        <v>18</v>
      </c>
      <c r="E20" s="66">
        <v>0</v>
      </c>
    </row>
    <row r="21" spans="1:5" x14ac:dyDescent="0.2">
      <c r="A21" s="55">
        <v>18</v>
      </c>
      <c r="B21" s="66">
        <v>25.9</v>
      </c>
      <c r="C21" s="66">
        <v>14.4</v>
      </c>
      <c r="D21" s="66">
        <v>19</v>
      </c>
      <c r="E21" s="66">
        <v>0</v>
      </c>
    </row>
    <row r="22" spans="1:5" x14ac:dyDescent="0.2">
      <c r="A22" s="55">
        <v>19</v>
      </c>
      <c r="B22" s="66">
        <v>26.4</v>
      </c>
      <c r="C22" s="66">
        <v>16.3</v>
      </c>
      <c r="D22" s="66">
        <v>20</v>
      </c>
      <c r="E22" s="66" t="s">
        <v>26</v>
      </c>
    </row>
    <row r="23" spans="1:5" x14ac:dyDescent="0.2">
      <c r="A23" s="55">
        <v>20</v>
      </c>
      <c r="B23" s="66">
        <v>21.7</v>
      </c>
      <c r="C23" s="66">
        <v>11.5</v>
      </c>
      <c r="D23" s="66">
        <v>18</v>
      </c>
      <c r="E23" s="66">
        <v>0</v>
      </c>
    </row>
    <row r="24" spans="1:5" x14ac:dyDescent="0.2">
      <c r="A24" s="55">
        <v>21</v>
      </c>
      <c r="B24" s="66">
        <v>20.5</v>
      </c>
      <c r="C24" s="66">
        <v>12.7</v>
      </c>
      <c r="D24" s="66">
        <v>18</v>
      </c>
      <c r="E24" s="66">
        <v>5.3</v>
      </c>
    </row>
    <row r="25" spans="1:5" x14ac:dyDescent="0.2">
      <c r="A25" s="55">
        <v>22</v>
      </c>
      <c r="B25" s="66">
        <v>19.600000000000001</v>
      </c>
      <c r="C25" s="66">
        <v>13</v>
      </c>
      <c r="D25" s="66">
        <v>17</v>
      </c>
      <c r="E25" s="66">
        <v>1.2</v>
      </c>
    </row>
    <row r="26" spans="1:5" x14ac:dyDescent="0.2">
      <c r="A26" s="55">
        <v>23</v>
      </c>
      <c r="B26" s="66">
        <v>18.5</v>
      </c>
      <c r="C26" s="66">
        <v>12.6</v>
      </c>
      <c r="D26" s="66">
        <v>16</v>
      </c>
      <c r="E26" s="66">
        <v>5.3</v>
      </c>
    </row>
    <row r="27" spans="1:5" x14ac:dyDescent="0.2">
      <c r="A27" s="55">
        <v>24</v>
      </c>
      <c r="B27" s="66">
        <v>17.7</v>
      </c>
      <c r="C27" s="66">
        <v>10.199999999999999</v>
      </c>
      <c r="D27" s="66">
        <v>14.5</v>
      </c>
      <c r="E27" s="66">
        <v>2.1</v>
      </c>
    </row>
    <row r="28" spans="1:5" x14ac:dyDescent="0.2">
      <c r="A28" s="55">
        <v>25</v>
      </c>
      <c r="B28" s="66">
        <v>20.5</v>
      </c>
      <c r="C28" s="66">
        <v>9.6</v>
      </c>
      <c r="D28" s="66">
        <v>14</v>
      </c>
      <c r="E28" s="66">
        <v>3.2</v>
      </c>
    </row>
    <row r="29" spans="1:5" x14ac:dyDescent="0.2">
      <c r="A29" s="55">
        <v>26</v>
      </c>
      <c r="B29" s="66">
        <v>15.8</v>
      </c>
      <c r="C29" s="66">
        <v>11.4</v>
      </c>
      <c r="D29" s="66">
        <v>14</v>
      </c>
      <c r="E29" s="66">
        <v>4.2</v>
      </c>
    </row>
    <row r="30" spans="1:5" x14ac:dyDescent="0.2">
      <c r="A30" s="55">
        <v>27</v>
      </c>
      <c r="B30" s="66">
        <v>14.3</v>
      </c>
      <c r="C30" s="66">
        <v>10.5</v>
      </c>
      <c r="D30" s="66">
        <v>13</v>
      </c>
      <c r="E30" s="66">
        <v>10.199999999999999</v>
      </c>
    </row>
    <row r="31" spans="1:5" x14ac:dyDescent="0.2">
      <c r="A31" s="55">
        <v>28</v>
      </c>
      <c r="B31" s="66">
        <v>17.399999999999999</v>
      </c>
      <c r="C31" s="66">
        <v>12.8</v>
      </c>
      <c r="D31" s="66">
        <v>17</v>
      </c>
      <c r="E31" s="66">
        <v>0.1</v>
      </c>
    </row>
    <row r="32" spans="1:5" x14ac:dyDescent="0.2">
      <c r="A32" s="55">
        <v>29</v>
      </c>
      <c r="B32" s="66">
        <v>20.2</v>
      </c>
      <c r="C32" s="66">
        <v>13.6</v>
      </c>
      <c r="D32" s="66">
        <v>15</v>
      </c>
      <c r="E32" s="66">
        <v>3.3</v>
      </c>
    </row>
    <row r="33" spans="1:5" x14ac:dyDescent="0.2">
      <c r="A33" s="55">
        <v>30</v>
      </c>
      <c r="B33" s="66"/>
      <c r="C33" s="66"/>
      <c r="D33" s="66"/>
      <c r="E33" s="66"/>
    </row>
    <row r="34" spans="1:5" x14ac:dyDescent="0.2">
      <c r="A34" s="55">
        <v>31</v>
      </c>
    </row>
    <row r="36" spans="1:5" x14ac:dyDescent="0.2">
      <c r="B36" s="56"/>
    </row>
    <row r="37" spans="1:5" x14ac:dyDescent="0.2">
      <c r="A37" s="55" t="s">
        <v>35</v>
      </c>
      <c r="B37" s="61">
        <f>SUM(B4:B36)</f>
        <v>540.5</v>
      </c>
      <c r="C37" s="49">
        <f>SUM(C4:C36)</f>
        <v>301.8</v>
      </c>
      <c r="D37" s="49">
        <f>SUM(D4:D36)</f>
        <v>417.5</v>
      </c>
      <c r="E37" s="49">
        <f>SUM(E4:E36)</f>
        <v>68.399999999999991</v>
      </c>
    </row>
    <row r="38" spans="1:5" x14ac:dyDescent="0.2">
      <c r="A38" s="55" t="s">
        <v>36</v>
      </c>
      <c r="B38" s="51">
        <f>SUM(B37/29)</f>
        <v>18.637931034482758</v>
      </c>
      <c r="C38" s="51">
        <f>SUM(C37/29)</f>
        <v>10.406896551724138</v>
      </c>
      <c r="D38" s="51">
        <f>SUM(D37/29)</f>
        <v>14.396551724137931</v>
      </c>
      <c r="E38" s="51">
        <f>SUM(E37/29)</f>
        <v>2.3586206896551722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38"/>
  <sheetViews>
    <sheetView workbookViewId="0">
      <selection activeCell="C38" sqref="C38"/>
    </sheetView>
  </sheetViews>
  <sheetFormatPr defaultRowHeight="12.75" x14ac:dyDescent="0.2"/>
  <sheetData>
    <row r="1" spans="1:6" x14ac:dyDescent="0.2">
      <c r="A1" s="65">
        <v>41791</v>
      </c>
      <c r="B1" s="35"/>
      <c r="C1" s="34"/>
      <c r="D1" s="34"/>
      <c r="E1" s="34"/>
      <c r="F1" s="55"/>
    </row>
    <row r="2" spans="1:6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  <c r="F2" s="49"/>
    </row>
    <row r="4" spans="1:6" x14ac:dyDescent="0.2">
      <c r="A4" s="55">
        <v>1</v>
      </c>
      <c r="B4">
        <v>22.9</v>
      </c>
      <c r="C4">
        <v>8.5</v>
      </c>
      <c r="D4">
        <v>19</v>
      </c>
      <c r="E4">
        <v>0.5</v>
      </c>
    </row>
    <row r="5" spans="1:6" x14ac:dyDescent="0.2">
      <c r="A5" s="55">
        <v>2</v>
      </c>
      <c r="B5">
        <v>22.8</v>
      </c>
      <c r="C5">
        <v>13.5</v>
      </c>
      <c r="D5">
        <v>18</v>
      </c>
      <c r="E5" t="s">
        <v>40</v>
      </c>
    </row>
    <row r="6" spans="1:6" x14ac:dyDescent="0.2">
      <c r="A6" s="55">
        <v>3</v>
      </c>
      <c r="B6">
        <v>21.2</v>
      </c>
      <c r="C6">
        <v>12.9</v>
      </c>
      <c r="D6">
        <v>17</v>
      </c>
      <c r="E6">
        <v>2.5</v>
      </c>
    </row>
    <row r="7" spans="1:6" x14ac:dyDescent="0.2">
      <c r="A7" s="55">
        <v>4</v>
      </c>
      <c r="B7">
        <v>17.2</v>
      </c>
      <c r="C7">
        <v>8.3000000000000007</v>
      </c>
      <c r="D7">
        <v>16</v>
      </c>
      <c r="E7">
        <v>3.5</v>
      </c>
    </row>
    <row r="8" spans="1:6" x14ac:dyDescent="0.2">
      <c r="A8" s="55">
        <v>5</v>
      </c>
      <c r="B8">
        <v>20.8</v>
      </c>
      <c r="C8">
        <v>8.4</v>
      </c>
      <c r="D8">
        <v>17</v>
      </c>
      <c r="E8">
        <v>0</v>
      </c>
    </row>
    <row r="9" spans="1:6" x14ac:dyDescent="0.2">
      <c r="A9" s="55">
        <v>6</v>
      </c>
      <c r="B9">
        <v>18.899999999999999</v>
      </c>
      <c r="C9">
        <v>9.4</v>
      </c>
      <c r="D9">
        <v>17</v>
      </c>
      <c r="E9">
        <v>0</v>
      </c>
    </row>
    <row r="10" spans="1:6" x14ac:dyDescent="0.2">
      <c r="A10" s="55">
        <v>7</v>
      </c>
      <c r="B10">
        <v>20.2</v>
      </c>
      <c r="C10">
        <v>14.3</v>
      </c>
      <c r="D10">
        <v>18</v>
      </c>
      <c r="E10">
        <v>0</v>
      </c>
    </row>
    <row r="11" spans="1:6" x14ac:dyDescent="0.2">
      <c r="A11" s="55">
        <v>8</v>
      </c>
      <c r="B11">
        <v>26.9</v>
      </c>
      <c r="C11">
        <v>16.3</v>
      </c>
      <c r="D11">
        <v>20</v>
      </c>
      <c r="E11">
        <v>0</v>
      </c>
    </row>
    <row r="12" spans="1:6" x14ac:dyDescent="0.2">
      <c r="A12" s="55">
        <v>9</v>
      </c>
      <c r="B12">
        <v>27.2</v>
      </c>
      <c r="C12">
        <v>14.1</v>
      </c>
      <c r="D12">
        <v>19</v>
      </c>
      <c r="E12">
        <v>1.7</v>
      </c>
    </row>
    <row r="13" spans="1:6" x14ac:dyDescent="0.2">
      <c r="A13" s="55">
        <v>10</v>
      </c>
      <c r="B13">
        <v>24.1</v>
      </c>
      <c r="C13">
        <v>12.1</v>
      </c>
      <c r="D13">
        <v>20</v>
      </c>
      <c r="E13">
        <v>0</v>
      </c>
    </row>
    <row r="14" spans="1:6" x14ac:dyDescent="0.2">
      <c r="A14" s="55">
        <v>11</v>
      </c>
      <c r="B14">
        <v>24.7</v>
      </c>
      <c r="C14">
        <v>13.2</v>
      </c>
      <c r="D14">
        <v>20</v>
      </c>
      <c r="E14">
        <v>0</v>
      </c>
    </row>
    <row r="15" spans="1:6" x14ac:dyDescent="0.2">
      <c r="A15" s="55">
        <v>12</v>
      </c>
      <c r="B15">
        <v>28.2</v>
      </c>
      <c r="C15">
        <v>13.9</v>
      </c>
      <c r="D15">
        <v>20</v>
      </c>
      <c r="E15">
        <v>0</v>
      </c>
    </row>
    <row r="16" spans="1:6" x14ac:dyDescent="0.2">
      <c r="A16" s="55">
        <v>13</v>
      </c>
      <c r="B16">
        <v>28.2</v>
      </c>
      <c r="C16">
        <v>15.9</v>
      </c>
      <c r="D16">
        <v>20</v>
      </c>
      <c r="E16">
        <v>2.8</v>
      </c>
    </row>
    <row r="17" spans="1:5" x14ac:dyDescent="0.2">
      <c r="A17" s="55">
        <v>14</v>
      </c>
    </row>
    <row r="18" spans="1:5" x14ac:dyDescent="0.2">
      <c r="A18" s="55">
        <v>15</v>
      </c>
    </row>
    <row r="19" spans="1:5" x14ac:dyDescent="0.2">
      <c r="A19" s="55">
        <v>16</v>
      </c>
      <c r="B19">
        <v>22.1</v>
      </c>
      <c r="C19">
        <v>14</v>
      </c>
      <c r="D19">
        <v>18</v>
      </c>
      <c r="E19" t="s">
        <v>26</v>
      </c>
    </row>
    <row r="20" spans="1:5" x14ac:dyDescent="0.2">
      <c r="A20" s="55">
        <v>17</v>
      </c>
      <c r="B20">
        <v>18.7</v>
      </c>
      <c r="C20">
        <v>14</v>
      </c>
      <c r="D20">
        <v>18</v>
      </c>
      <c r="E20">
        <v>0</v>
      </c>
    </row>
    <row r="21" spans="1:5" x14ac:dyDescent="0.2">
      <c r="A21" s="55">
        <v>18</v>
      </c>
      <c r="B21">
        <v>22.5</v>
      </c>
      <c r="C21">
        <v>14.3</v>
      </c>
      <c r="D21">
        <v>18</v>
      </c>
      <c r="E21">
        <v>0.3</v>
      </c>
    </row>
    <row r="22" spans="1:5" x14ac:dyDescent="0.2">
      <c r="A22" s="55">
        <v>19</v>
      </c>
      <c r="B22">
        <v>22.9</v>
      </c>
      <c r="C22">
        <v>12.3</v>
      </c>
      <c r="D22">
        <v>19</v>
      </c>
      <c r="E22">
        <v>0</v>
      </c>
    </row>
    <row r="23" spans="1:5" x14ac:dyDescent="0.2">
      <c r="A23" s="55">
        <v>20</v>
      </c>
      <c r="B23">
        <v>24.5</v>
      </c>
      <c r="C23">
        <v>12.7</v>
      </c>
      <c r="D23">
        <v>21</v>
      </c>
      <c r="E23">
        <v>0</v>
      </c>
    </row>
    <row r="24" spans="1:5" x14ac:dyDescent="0.2">
      <c r="A24" s="55">
        <v>21</v>
      </c>
      <c r="B24">
        <v>26</v>
      </c>
      <c r="C24">
        <v>15.1</v>
      </c>
      <c r="D24">
        <v>23</v>
      </c>
      <c r="E24">
        <v>0</v>
      </c>
    </row>
    <row r="25" spans="1:5" x14ac:dyDescent="0.2">
      <c r="A25" s="55">
        <v>22</v>
      </c>
      <c r="B25">
        <v>25.4</v>
      </c>
      <c r="C25">
        <v>13.8</v>
      </c>
      <c r="D25">
        <v>20</v>
      </c>
      <c r="E25">
        <v>0</v>
      </c>
    </row>
    <row r="26" spans="1:5" x14ac:dyDescent="0.2">
      <c r="A26" s="55">
        <v>23</v>
      </c>
      <c r="B26">
        <v>26.2</v>
      </c>
      <c r="C26">
        <v>15.5</v>
      </c>
      <c r="D26">
        <v>20</v>
      </c>
      <c r="E26">
        <v>0.9</v>
      </c>
    </row>
    <row r="27" spans="1:5" x14ac:dyDescent="0.2">
      <c r="A27" s="55">
        <v>24</v>
      </c>
      <c r="B27">
        <v>26.7</v>
      </c>
      <c r="C27">
        <v>12.6</v>
      </c>
      <c r="D27">
        <v>19</v>
      </c>
      <c r="E27">
        <v>0.5</v>
      </c>
    </row>
    <row r="28" spans="1:5" x14ac:dyDescent="0.2">
      <c r="A28" s="55">
        <v>25</v>
      </c>
      <c r="B28">
        <v>22.7</v>
      </c>
      <c r="C28">
        <v>11.5</v>
      </c>
      <c r="D28">
        <v>19</v>
      </c>
      <c r="E28">
        <v>0</v>
      </c>
    </row>
    <row r="29" spans="1:5" x14ac:dyDescent="0.2">
      <c r="A29" s="55">
        <v>26</v>
      </c>
      <c r="B29">
        <v>22.5</v>
      </c>
      <c r="C29">
        <v>14.6</v>
      </c>
      <c r="D29">
        <v>20</v>
      </c>
      <c r="E29">
        <v>1.4</v>
      </c>
    </row>
    <row r="30" spans="1:5" x14ac:dyDescent="0.2">
      <c r="A30" s="55">
        <v>27</v>
      </c>
      <c r="B30">
        <v>23.5</v>
      </c>
      <c r="C30">
        <v>13.6</v>
      </c>
      <c r="D30">
        <v>20</v>
      </c>
      <c r="E30" t="s">
        <v>40</v>
      </c>
    </row>
    <row r="31" spans="1:5" x14ac:dyDescent="0.2">
      <c r="A31" s="55">
        <v>28</v>
      </c>
      <c r="B31">
        <v>19.3</v>
      </c>
      <c r="C31">
        <v>13.4</v>
      </c>
      <c r="D31">
        <v>20</v>
      </c>
      <c r="E31">
        <v>7.1</v>
      </c>
    </row>
    <row r="32" spans="1:5" x14ac:dyDescent="0.2">
      <c r="A32" s="55">
        <v>29</v>
      </c>
      <c r="B32">
        <v>21.8</v>
      </c>
      <c r="C32">
        <v>10.7</v>
      </c>
      <c r="D32">
        <v>18</v>
      </c>
      <c r="E32">
        <v>0.4</v>
      </c>
    </row>
    <row r="33" spans="1:6" x14ac:dyDescent="0.2">
      <c r="A33" s="55">
        <v>30</v>
      </c>
      <c r="B33">
        <v>22.1</v>
      </c>
      <c r="C33">
        <v>13.2</v>
      </c>
      <c r="D33">
        <v>18</v>
      </c>
      <c r="E33">
        <v>1.4</v>
      </c>
    </row>
    <row r="34" spans="1:6" x14ac:dyDescent="0.2">
      <c r="A34" s="55"/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650.19999999999993</v>
      </c>
      <c r="C37" s="49">
        <f>SUM(C4:C36)</f>
        <v>362.1</v>
      </c>
      <c r="D37" s="49">
        <f>SUM(D4:D36)</f>
        <v>532</v>
      </c>
      <c r="E37" s="49">
        <f>SUM(E4:E36)</f>
        <v>23</v>
      </c>
      <c r="F37" s="55"/>
    </row>
    <row r="38" spans="1:6" x14ac:dyDescent="0.2">
      <c r="A38" s="55" t="s">
        <v>36</v>
      </c>
      <c r="B38" s="51">
        <f>SUM(B37/28)</f>
        <v>23.221428571428568</v>
      </c>
      <c r="C38" s="51">
        <f>SUM(C37/28)</f>
        <v>12.932142857142859</v>
      </c>
      <c r="D38" s="51">
        <f>SUM(D37/28)</f>
        <v>19</v>
      </c>
      <c r="E38" s="51">
        <f>SUM(E37/28)</f>
        <v>0.8214285714285714</v>
      </c>
      <c r="F38" s="5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topLeftCell="A16" workbookViewId="0">
      <selection activeCell="B21" sqref="B21"/>
    </sheetView>
  </sheetViews>
  <sheetFormatPr defaultRowHeight="12.75" x14ac:dyDescent="0.2"/>
  <sheetData>
    <row r="1" spans="1:5" x14ac:dyDescent="0.2">
      <c r="A1" s="65">
        <v>41821</v>
      </c>
      <c r="B1" s="35"/>
      <c r="C1" s="34"/>
      <c r="D1" s="34"/>
      <c r="E1" s="34"/>
    </row>
    <row r="2" spans="1:5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</row>
    <row r="4" spans="1:5" x14ac:dyDescent="0.2">
      <c r="A4" s="55">
        <v>1</v>
      </c>
      <c r="B4">
        <v>24.1</v>
      </c>
      <c r="C4">
        <v>11.5</v>
      </c>
      <c r="D4">
        <v>19</v>
      </c>
      <c r="E4">
        <v>1.2</v>
      </c>
    </row>
    <row r="5" spans="1:5" x14ac:dyDescent="0.2">
      <c r="A5" s="55">
        <v>2</v>
      </c>
    </row>
    <row r="6" spans="1:5" x14ac:dyDescent="0.2">
      <c r="A6" s="55">
        <v>3</v>
      </c>
      <c r="B6">
        <v>28.1</v>
      </c>
      <c r="C6">
        <v>14.3</v>
      </c>
      <c r="D6">
        <v>20</v>
      </c>
      <c r="E6">
        <v>0</v>
      </c>
    </row>
    <row r="7" spans="1:5" x14ac:dyDescent="0.2">
      <c r="A7" s="55">
        <v>4</v>
      </c>
      <c r="B7">
        <v>27.9</v>
      </c>
      <c r="C7">
        <v>17.3</v>
      </c>
      <c r="D7">
        <v>20</v>
      </c>
      <c r="E7">
        <v>2.5</v>
      </c>
    </row>
    <row r="8" spans="1:5" x14ac:dyDescent="0.2">
      <c r="A8" s="55">
        <v>5</v>
      </c>
      <c r="B8">
        <v>22.9</v>
      </c>
      <c r="C8">
        <v>15.2</v>
      </c>
      <c r="D8">
        <v>18</v>
      </c>
      <c r="E8">
        <v>0.6</v>
      </c>
    </row>
    <row r="9" spans="1:5" x14ac:dyDescent="0.2">
      <c r="A9" s="55">
        <v>6</v>
      </c>
      <c r="B9">
        <v>22.9</v>
      </c>
      <c r="C9">
        <v>11.4</v>
      </c>
      <c r="D9">
        <v>18</v>
      </c>
      <c r="E9">
        <v>2.2000000000000002</v>
      </c>
    </row>
    <row r="10" spans="1:5" x14ac:dyDescent="0.2">
      <c r="A10" s="55">
        <v>7</v>
      </c>
      <c r="B10">
        <v>22.4</v>
      </c>
      <c r="C10">
        <v>12.6</v>
      </c>
      <c r="D10">
        <v>19</v>
      </c>
      <c r="E10">
        <v>0.7</v>
      </c>
    </row>
    <row r="11" spans="1:5" x14ac:dyDescent="0.2">
      <c r="A11" s="55">
        <v>8</v>
      </c>
      <c r="B11">
        <v>20.5</v>
      </c>
      <c r="C11">
        <v>13.1</v>
      </c>
      <c r="D11">
        <v>20</v>
      </c>
      <c r="E11">
        <v>0.9</v>
      </c>
    </row>
    <row r="12" spans="1:5" x14ac:dyDescent="0.2">
      <c r="A12" s="55">
        <v>9</v>
      </c>
      <c r="B12">
        <v>23.8</v>
      </c>
      <c r="C12">
        <v>16</v>
      </c>
      <c r="D12">
        <v>19</v>
      </c>
      <c r="E12">
        <v>0</v>
      </c>
    </row>
    <row r="13" spans="1:5" x14ac:dyDescent="0.2">
      <c r="A13" s="55">
        <v>10</v>
      </c>
      <c r="B13">
        <v>18.8</v>
      </c>
      <c r="C13">
        <v>13.2</v>
      </c>
      <c r="D13">
        <v>17</v>
      </c>
      <c r="E13">
        <v>5.0999999999999996</v>
      </c>
    </row>
    <row r="14" spans="1:5" x14ac:dyDescent="0.2">
      <c r="A14" s="55">
        <v>11</v>
      </c>
      <c r="B14">
        <v>20.5</v>
      </c>
      <c r="C14">
        <v>14.5</v>
      </c>
      <c r="D14">
        <v>20</v>
      </c>
      <c r="E14">
        <v>0.1</v>
      </c>
    </row>
    <row r="15" spans="1:5" x14ac:dyDescent="0.2">
      <c r="A15" s="55">
        <v>12</v>
      </c>
      <c r="B15">
        <v>29.1</v>
      </c>
      <c r="C15">
        <v>17.899999999999999</v>
      </c>
      <c r="D15">
        <v>21</v>
      </c>
      <c r="E15">
        <v>1.1000000000000001</v>
      </c>
    </row>
    <row r="16" spans="1:5" x14ac:dyDescent="0.2">
      <c r="A16" s="55">
        <v>13</v>
      </c>
      <c r="B16">
        <v>25.9</v>
      </c>
      <c r="C16">
        <v>13.3</v>
      </c>
      <c r="D16">
        <v>19</v>
      </c>
      <c r="E16" t="s">
        <v>26</v>
      </c>
    </row>
    <row r="17" spans="1:5" x14ac:dyDescent="0.2">
      <c r="A17" s="55">
        <v>14</v>
      </c>
      <c r="B17">
        <v>26.3</v>
      </c>
      <c r="C17">
        <v>18.5</v>
      </c>
      <c r="D17">
        <v>21</v>
      </c>
      <c r="E17">
        <v>0</v>
      </c>
    </row>
    <row r="18" spans="1:5" x14ac:dyDescent="0.2">
      <c r="A18" s="55">
        <v>15</v>
      </c>
    </row>
    <row r="19" spans="1:5" x14ac:dyDescent="0.2">
      <c r="A19" s="55">
        <v>16</v>
      </c>
      <c r="B19">
        <v>28.5</v>
      </c>
      <c r="C19">
        <v>14.9</v>
      </c>
      <c r="D19">
        <v>21</v>
      </c>
      <c r="E19">
        <v>0</v>
      </c>
    </row>
    <row r="20" spans="1:5" x14ac:dyDescent="0.2">
      <c r="A20" s="55">
        <v>17</v>
      </c>
      <c r="B20">
        <v>29.1</v>
      </c>
      <c r="C20">
        <v>18.899999999999999</v>
      </c>
      <c r="D20">
        <v>22</v>
      </c>
      <c r="E20">
        <v>6.6</v>
      </c>
    </row>
    <row r="21" spans="1:5" x14ac:dyDescent="0.2">
      <c r="A21" s="55">
        <v>18</v>
      </c>
      <c r="B21">
        <v>33.200000000000003</v>
      </c>
      <c r="C21">
        <v>20.2</v>
      </c>
      <c r="D21">
        <v>22</v>
      </c>
      <c r="E21">
        <v>2.8</v>
      </c>
    </row>
    <row r="22" spans="1:5" x14ac:dyDescent="0.2">
      <c r="A22" s="55">
        <v>19</v>
      </c>
      <c r="B22">
        <v>30.1</v>
      </c>
      <c r="C22">
        <v>18.7</v>
      </c>
      <c r="D22">
        <v>22</v>
      </c>
      <c r="E22">
        <v>0</v>
      </c>
    </row>
    <row r="23" spans="1:5" x14ac:dyDescent="0.2">
      <c r="A23" s="55">
        <v>20</v>
      </c>
      <c r="B23">
        <v>27.1</v>
      </c>
      <c r="C23">
        <v>17.2</v>
      </c>
      <c r="D23">
        <v>21</v>
      </c>
      <c r="E23">
        <v>0.4</v>
      </c>
    </row>
    <row r="24" spans="1:5" x14ac:dyDescent="0.2">
      <c r="A24" s="55">
        <v>21</v>
      </c>
      <c r="B24">
        <v>27.6</v>
      </c>
      <c r="C24">
        <v>16.7</v>
      </c>
      <c r="D24">
        <v>20</v>
      </c>
      <c r="E24">
        <v>0</v>
      </c>
    </row>
    <row r="25" spans="1:5" x14ac:dyDescent="0.2">
      <c r="A25" s="55">
        <v>22</v>
      </c>
      <c r="B25">
        <v>28.2</v>
      </c>
      <c r="C25">
        <v>16.8</v>
      </c>
      <c r="D25">
        <v>20</v>
      </c>
      <c r="E25">
        <v>0</v>
      </c>
    </row>
    <row r="26" spans="1:5" x14ac:dyDescent="0.2">
      <c r="A26" s="55">
        <v>23</v>
      </c>
      <c r="B26">
        <v>30.3</v>
      </c>
      <c r="C26">
        <v>17.399999999999999</v>
      </c>
      <c r="D26">
        <v>21</v>
      </c>
      <c r="E26">
        <v>0</v>
      </c>
    </row>
    <row r="27" spans="1:5" x14ac:dyDescent="0.2">
      <c r="A27" s="55">
        <v>24</v>
      </c>
      <c r="B27">
        <v>29.7</v>
      </c>
      <c r="C27">
        <v>17.899999999999999</v>
      </c>
      <c r="D27">
        <v>22</v>
      </c>
      <c r="E27">
        <v>0</v>
      </c>
    </row>
    <row r="28" spans="1:5" x14ac:dyDescent="0.2">
      <c r="A28" s="55">
        <v>25</v>
      </c>
      <c r="B28">
        <v>27.6</v>
      </c>
      <c r="C28">
        <v>18.100000000000001</v>
      </c>
      <c r="D28">
        <v>21</v>
      </c>
      <c r="E28">
        <v>4</v>
      </c>
    </row>
    <row r="29" spans="1:5" x14ac:dyDescent="0.2">
      <c r="A29" s="55">
        <v>26</v>
      </c>
      <c r="B29">
        <v>29.7</v>
      </c>
      <c r="C29">
        <v>19.3</v>
      </c>
      <c r="D29">
        <v>22</v>
      </c>
      <c r="E29">
        <v>0</v>
      </c>
    </row>
    <row r="30" spans="1:5" x14ac:dyDescent="0.2">
      <c r="A30" s="55">
        <v>27</v>
      </c>
      <c r="B30">
        <v>27.4</v>
      </c>
      <c r="C30">
        <v>17.600000000000001</v>
      </c>
      <c r="D30">
        <v>21</v>
      </c>
      <c r="E30">
        <v>0.1</v>
      </c>
    </row>
    <row r="31" spans="1:5" x14ac:dyDescent="0.2">
      <c r="A31" s="55">
        <v>28</v>
      </c>
      <c r="B31">
        <v>25.1</v>
      </c>
      <c r="C31">
        <v>17.3</v>
      </c>
      <c r="D31">
        <v>21</v>
      </c>
      <c r="E31" t="s">
        <v>26</v>
      </c>
    </row>
    <row r="32" spans="1:5" x14ac:dyDescent="0.2">
      <c r="A32" s="55">
        <v>29</v>
      </c>
      <c r="B32">
        <v>29.1</v>
      </c>
      <c r="C32">
        <v>15.5</v>
      </c>
      <c r="D32">
        <v>20</v>
      </c>
      <c r="E32">
        <v>0</v>
      </c>
    </row>
    <row r="33" spans="1:6" x14ac:dyDescent="0.2">
      <c r="A33" s="55">
        <v>30</v>
      </c>
      <c r="B33">
        <v>27.5</v>
      </c>
      <c r="C33">
        <v>15.7</v>
      </c>
      <c r="D33">
        <v>20</v>
      </c>
      <c r="E33" t="s">
        <v>26</v>
      </c>
    </row>
    <row r="34" spans="1:6" x14ac:dyDescent="0.2">
      <c r="A34" s="55">
        <v>31</v>
      </c>
      <c r="B34">
        <v>26.7</v>
      </c>
      <c r="C34">
        <v>15.7</v>
      </c>
      <c r="D34">
        <v>21</v>
      </c>
      <c r="E34" t="s">
        <v>26</v>
      </c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770.10000000000025</v>
      </c>
      <c r="C37" s="49">
        <f>SUM(C4:C36)</f>
        <v>466.7</v>
      </c>
      <c r="D37" s="49">
        <f>SUM(D4:D36)</f>
        <v>588</v>
      </c>
      <c r="E37" s="49">
        <f>SUM(E4:E36)</f>
        <v>28.3</v>
      </c>
      <c r="F37" s="55"/>
    </row>
    <row r="38" spans="1:6" x14ac:dyDescent="0.2">
      <c r="A38" s="55" t="s">
        <v>36</v>
      </c>
      <c r="B38" s="51">
        <f>SUM(B37/29)</f>
        <v>26.555172413793112</v>
      </c>
      <c r="C38" s="51">
        <f>SUM(C37/29)</f>
        <v>16.093103448275862</v>
      </c>
      <c r="D38" s="51">
        <f>SUM(D37/29)</f>
        <v>20.275862068965516</v>
      </c>
      <c r="E38" s="51">
        <f>SUM(E37/29)</f>
        <v>0.9758620689655173</v>
      </c>
      <c r="F38" s="5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38"/>
  <sheetViews>
    <sheetView topLeftCell="A4" workbookViewId="0">
      <selection activeCell="B10" sqref="B10"/>
    </sheetView>
  </sheetViews>
  <sheetFormatPr defaultRowHeight="12.75" x14ac:dyDescent="0.2"/>
  <sheetData>
    <row r="1" spans="1:5" x14ac:dyDescent="0.2">
      <c r="A1" s="65">
        <v>41852</v>
      </c>
      <c r="B1" s="35"/>
      <c r="C1" s="34"/>
      <c r="D1" s="34"/>
      <c r="E1" s="34"/>
    </row>
    <row r="2" spans="1:5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</row>
    <row r="4" spans="1:5" x14ac:dyDescent="0.2">
      <c r="A4" s="55">
        <v>1</v>
      </c>
      <c r="B4">
        <v>25.9</v>
      </c>
      <c r="C4">
        <v>17.100000000000001</v>
      </c>
      <c r="D4">
        <v>20</v>
      </c>
      <c r="E4">
        <v>0.1</v>
      </c>
    </row>
    <row r="5" spans="1:5" x14ac:dyDescent="0.2">
      <c r="A5" s="55">
        <v>2</v>
      </c>
      <c r="B5">
        <v>24.5</v>
      </c>
      <c r="C5">
        <v>13</v>
      </c>
      <c r="D5">
        <v>20</v>
      </c>
      <c r="E5" t="s">
        <v>26</v>
      </c>
    </row>
    <row r="6" spans="1:5" x14ac:dyDescent="0.2">
      <c r="A6" s="55">
        <v>3</v>
      </c>
      <c r="B6">
        <v>25.6</v>
      </c>
      <c r="C6">
        <v>15.2</v>
      </c>
      <c r="D6">
        <v>20</v>
      </c>
      <c r="E6">
        <v>0</v>
      </c>
    </row>
    <row r="7" spans="1:5" x14ac:dyDescent="0.2">
      <c r="A7" s="55">
        <v>4</v>
      </c>
      <c r="B7">
        <v>25.2</v>
      </c>
      <c r="C7">
        <v>14.1</v>
      </c>
      <c r="D7">
        <v>20</v>
      </c>
      <c r="E7">
        <v>0</v>
      </c>
    </row>
    <row r="8" spans="1:5" x14ac:dyDescent="0.2">
      <c r="A8" s="55">
        <v>5</v>
      </c>
      <c r="B8">
        <v>25.4</v>
      </c>
      <c r="C8">
        <v>17.100000000000001</v>
      </c>
      <c r="D8">
        <v>20</v>
      </c>
      <c r="E8">
        <v>8</v>
      </c>
    </row>
    <row r="9" spans="1:5" x14ac:dyDescent="0.2">
      <c r="A9" s="55">
        <v>6</v>
      </c>
      <c r="B9">
        <v>26.9</v>
      </c>
      <c r="C9">
        <v>15.7</v>
      </c>
      <c r="D9">
        <v>20</v>
      </c>
      <c r="E9" t="s">
        <v>26</v>
      </c>
    </row>
    <row r="10" spans="1:5" x14ac:dyDescent="0.2">
      <c r="A10" s="55">
        <v>7</v>
      </c>
      <c r="B10">
        <v>28.1</v>
      </c>
      <c r="C10">
        <v>17.899999999999999</v>
      </c>
      <c r="D10">
        <v>21</v>
      </c>
      <c r="E10">
        <v>0</v>
      </c>
    </row>
    <row r="11" spans="1:5" x14ac:dyDescent="0.2">
      <c r="A11" s="55">
        <v>8</v>
      </c>
      <c r="B11">
        <v>25.2</v>
      </c>
      <c r="C11">
        <v>14.3</v>
      </c>
      <c r="D11">
        <v>19</v>
      </c>
      <c r="E11">
        <v>9</v>
      </c>
    </row>
    <row r="12" spans="1:5" x14ac:dyDescent="0.2">
      <c r="A12" s="55">
        <v>9</v>
      </c>
      <c r="B12">
        <v>24.3</v>
      </c>
      <c r="C12">
        <v>16</v>
      </c>
      <c r="D12">
        <v>21</v>
      </c>
      <c r="E12">
        <v>2.6</v>
      </c>
    </row>
    <row r="13" spans="1:5" x14ac:dyDescent="0.2">
      <c r="A13" s="55">
        <v>10</v>
      </c>
      <c r="B13">
        <v>21.5</v>
      </c>
      <c r="C13">
        <v>13.3</v>
      </c>
      <c r="D13">
        <v>18</v>
      </c>
      <c r="E13">
        <v>14.6</v>
      </c>
    </row>
    <row r="14" spans="1:5" x14ac:dyDescent="0.2">
      <c r="A14" s="55">
        <v>11</v>
      </c>
      <c r="B14">
        <v>21.9</v>
      </c>
      <c r="C14">
        <v>13.5</v>
      </c>
      <c r="D14">
        <v>18</v>
      </c>
      <c r="E14">
        <v>2</v>
      </c>
    </row>
    <row r="15" spans="1:5" x14ac:dyDescent="0.2">
      <c r="A15" s="55">
        <v>12</v>
      </c>
      <c r="B15">
        <v>21.2</v>
      </c>
      <c r="C15">
        <v>12.5</v>
      </c>
      <c r="D15">
        <v>18</v>
      </c>
      <c r="E15">
        <v>3.5</v>
      </c>
    </row>
    <row r="16" spans="1:5" x14ac:dyDescent="0.2">
      <c r="A16" s="55">
        <v>13</v>
      </c>
      <c r="B16">
        <v>23.7</v>
      </c>
      <c r="C16">
        <v>14.2</v>
      </c>
      <c r="D16">
        <v>19</v>
      </c>
      <c r="E16" t="s">
        <v>26</v>
      </c>
    </row>
    <row r="17" spans="1:5" x14ac:dyDescent="0.2">
      <c r="A17" s="55">
        <v>14</v>
      </c>
      <c r="B17">
        <v>25.5</v>
      </c>
      <c r="C17">
        <v>12.5</v>
      </c>
      <c r="D17">
        <v>18</v>
      </c>
      <c r="E17">
        <v>7.9</v>
      </c>
    </row>
    <row r="18" spans="1:5" x14ac:dyDescent="0.2">
      <c r="A18" s="55">
        <v>15</v>
      </c>
      <c r="B18">
        <v>21.2</v>
      </c>
      <c r="C18">
        <v>12.9</v>
      </c>
      <c r="D18">
        <v>18</v>
      </c>
      <c r="E18">
        <v>1.5</v>
      </c>
    </row>
    <row r="19" spans="1:5" x14ac:dyDescent="0.2">
      <c r="A19" s="55">
        <v>16</v>
      </c>
      <c r="B19">
        <v>20.9</v>
      </c>
      <c r="C19">
        <v>12</v>
      </c>
      <c r="D19">
        <v>18</v>
      </c>
      <c r="E19">
        <v>0.5</v>
      </c>
    </row>
    <row r="20" spans="1:5" x14ac:dyDescent="0.2">
      <c r="A20" s="55">
        <v>17</v>
      </c>
      <c r="B20">
        <v>21.6</v>
      </c>
      <c r="C20">
        <v>12.2</v>
      </c>
      <c r="D20">
        <v>18</v>
      </c>
      <c r="E20">
        <v>2.1</v>
      </c>
    </row>
    <row r="21" spans="1:5" x14ac:dyDescent="0.2">
      <c r="A21" s="55">
        <v>18</v>
      </c>
      <c r="B21">
        <v>21.9</v>
      </c>
      <c r="C21">
        <v>11.6</v>
      </c>
      <c r="D21">
        <v>16</v>
      </c>
      <c r="E21">
        <v>0.4</v>
      </c>
    </row>
    <row r="22" spans="1:5" x14ac:dyDescent="0.2">
      <c r="A22" s="55">
        <v>19</v>
      </c>
      <c r="B22">
        <v>19.899999999999999</v>
      </c>
      <c r="C22">
        <v>9.1999999999999993</v>
      </c>
      <c r="D22">
        <v>16</v>
      </c>
      <c r="E22" t="s">
        <v>26</v>
      </c>
    </row>
    <row r="23" spans="1:5" x14ac:dyDescent="0.2">
      <c r="A23" s="55">
        <v>20</v>
      </c>
      <c r="B23">
        <v>20.2</v>
      </c>
      <c r="C23">
        <v>8.9</v>
      </c>
      <c r="D23">
        <v>15</v>
      </c>
      <c r="E23" t="s">
        <v>26</v>
      </c>
    </row>
    <row r="24" spans="1:5" x14ac:dyDescent="0.2">
      <c r="A24" s="55">
        <v>21</v>
      </c>
      <c r="B24">
        <v>20.5</v>
      </c>
      <c r="C24">
        <v>9.3000000000000007</v>
      </c>
      <c r="D24">
        <v>17</v>
      </c>
      <c r="E24" t="s">
        <v>26</v>
      </c>
    </row>
    <row r="25" spans="1:5" x14ac:dyDescent="0.2">
      <c r="A25" s="55">
        <v>22</v>
      </c>
      <c r="B25">
        <v>22.4</v>
      </c>
      <c r="C25">
        <v>10.5</v>
      </c>
      <c r="D25">
        <v>17</v>
      </c>
      <c r="E25" t="s">
        <v>26</v>
      </c>
    </row>
    <row r="26" spans="1:5" x14ac:dyDescent="0.2">
      <c r="A26" s="55">
        <v>23</v>
      </c>
      <c r="B26">
        <v>20.3</v>
      </c>
      <c r="C26">
        <v>8.8000000000000007</v>
      </c>
      <c r="D26">
        <v>15</v>
      </c>
      <c r="E26" t="s">
        <v>26</v>
      </c>
    </row>
    <row r="27" spans="1:5" x14ac:dyDescent="0.2">
      <c r="A27" s="55">
        <v>24</v>
      </c>
      <c r="B27">
        <v>20.2</v>
      </c>
      <c r="C27">
        <v>13.9</v>
      </c>
      <c r="D27">
        <v>16</v>
      </c>
      <c r="E27">
        <v>2.6</v>
      </c>
    </row>
    <row r="28" spans="1:5" x14ac:dyDescent="0.2">
      <c r="A28" s="55">
        <v>25</v>
      </c>
      <c r="B28">
        <v>17.5</v>
      </c>
      <c r="C28">
        <v>14.7</v>
      </c>
      <c r="D28">
        <v>18</v>
      </c>
      <c r="E28">
        <v>37</v>
      </c>
    </row>
    <row r="29" spans="1:5" x14ac:dyDescent="0.2">
      <c r="A29" s="55">
        <v>26</v>
      </c>
      <c r="B29">
        <v>18.2</v>
      </c>
      <c r="C29">
        <v>12.9</v>
      </c>
      <c r="D29">
        <v>17</v>
      </c>
      <c r="E29">
        <v>2.4</v>
      </c>
    </row>
    <row r="30" spans="1:5" x14ac:dyDescent="0.2">
      <c r="A30" s="55">
        <v>27</v>
      </c>
      <c r="B30">
        <v>20.100000000000001</v>
      </c>
      <c r="C30">
        <v>17.3</v>
      </c>
      <c r="D30">
        <v>19</v>
      </c>
      <c r="E30">
        <v>1.8</v>
      </c>
    </row>
    <row r="31" spans="1:5" x14ac:dyDescent="0.2">
      <c r="A31" s="55">
        <v>28</v>
      </c>
      <c r="B31">
        <v>23.5</v>
      </c>
      <c r="C31">
        <v>14.1</v>
      </c>
      <c r="D31">
        <v>19</v>
      </c>
      <c r="E31" t="s">
        <v>26</v>
      </c>
    </row>
    <row r="32" spans="1:5" x14ac:dyDescent="0.2">
      <c r="A32" s="55">
        <v>29</v>
      </c>
      <c r="B32">
        <v>21.2</v>
      </c>
      <c r="C32">
        <v>15.9</v>
      </c>
      <c r="D32">
        <v>18</v>
      </c>
      <c r="E32">
        <v>0.1</v>
      </c>
    </row>
    <row r="33" spans="1:6" x14ac:dyDescent="0.2">
      <c r="A33" s="55">
        <v>30</v>
      </c>
      <c r="B33">
        <v>20.8</v>
      </c>
      <c r="C33">
        <v>13.4</v>
      </c>
      <c r="D33">
        <v>17</v>
      </c>
      <c r="E33">
        <v>0</v>
      </c>
    </row>
    <row r="34" spans="1:6" x14ac:dyDescent="0.2">
      <c r="A34" s="55">
        <v>31</v>
      </c>
      <c r="B34">
        <v>22.5</v>
      </c>
      <c r="C34">
        <v>12.8</v>
      </c>
      <c r="D34">
        <v>18</v>
      </c>
      <c r="E34">
        <v>0</v>
      </c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697.8</v>
      </c>
      <c r="C37" s="49">
        <f>SUM(C4:C36)</f>
        <v>416.7999999999999</v>
      </c>
      <c r="D37" s="49">
        <f>SUM(D4:D36)</f>
        <v>564</v>
      </c>
      <c r="E37" s="49">
        <f>SUM(E4:E36)</f>
        <v>96.100000000000009</v>
      </c>
      <c r="F37" s="55"/>
    </row>
    <row r="38" spans="1:6" x14ac:dyDescent="0.2">
      <c r="A38" s="55" t="s">
        <v>36</v>
      </c>
      <c r="B38" s="51">
        <f>SUM(B37/31)</f>
        <v>22.509677419354837</v>
      </c>
      <c r="C38" s="51">
        <f>SUM(C37/31)</f>
        <v>13.445161290322577</v>
      </c>
      <c r="D38" s="51">
        <f>SUM(D37/31)</f>
        <v>18.193548387096776</v>
      </c>
      <c r="E38" s="51">
        <f>SUM(E37/31)</f>
        <v>3.1</v>
      </c>
      <c r="F38" s="5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38"/>
  <sheetViews>
    <sheetView topLeftCell="A19" workbookViewId="0">
      <selection activeCell="B24" sqref="B24"/>
    </sheetView>
  </sheetViews>
  <sheetFormatPr defaultRowHeight="12.75" x14ac:dyDescent="0.2"/>
  <sheetData>
    <row r="1" spans="1:5" x14ac:dyDescent="0.2">
      <c r="A1" s="65">
        <v>41883</v>
      </c>
      <c r="B1" s="35"/>
      <c r="C1" s="34"/>
      <c r="D1" s="34"/>
      <c r="E1" s="34"/>
    </row>
    <row r="2" spans="1:5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</row>
    <row r="4" spans="1:5" x14ac:dyDescent="0.2">
      <c r="A4" s="55">
        <v>1</v>
      </c>
      <c r="B4">
        <v>19.5</v>
      </c>
      <c r="C4">
        <v>13.3</v>
      </c>
      <c r="D4">
        <v>18</v>
      </c>
      <c r="E4">
        <v>3.4</v>
      </c>
    </row>
    <row r="5" spans="1:5" x14ac:dyDescent="0.2">
      <c r="A5" s="55">
        <v>2</v>
      </c>
      <c r="B5">
        <v>22.9</v>
      </c>
      <c r="C5">
        <v>16</v>
      </c>
      <c r="D5">
        <v>19</v>
      </c>
      <c r="E5">
        <v>0</v>
      </c>
    </row>
    <row r="6" spans="1:5" x14ac:dyDescent="0.2">
      <c r="A6" s="55">
        <v>3</v>
      </c>
      <c r="B6">
        <v>23.8</v>
      </c>
      <c r="C6">
        <v>15</v>
      </c>
      <c r="D6">
        <v>19</v>
      </c>
      <c r="E6">
        <v>0</v>
      </c>
    </row>
    <row r="7" spans="1:5" x14ac:dyDescent="0.2">
      <c r="A7" s="55">
        <v>4</v>
      </c>
      <c r="B7">
        <v>21.6</v>
      </c>
      <c r="C7">
        <v>14.1</v>
      </c>
      <c r="D7">
        <v>20</v>
      </c>
      <c r="E7">
        <v>0</v>
      </c>
    </row>
    <row r="8" spans="1:5" x14ac:dyDescent="0.2">
      <c r="A8" s="55">
        <v>5</v>
      </c>
      <c r="B8">
        <v>21.7</v>
      </c>
      <c r="C8">
        <v>17</v>
      </c>
      <c r="D8">
        <v>20</v>
      </c>
      <c r="E8">
        <v>0</v>
      </c>
    </row>
    <row r="9" spans="1:5" x14ac:dyDescent="0.2">
      <c r="A9" s="55">
        <v>6</v>
      </c>
      <c r="B9">
        <v>22.6</v>
      </c>
      <c r="C9">
        <v>14.2</v>
      </c>
      <c r="D9">
        <v>19</v>
      </c>
      <c r="E9" t="s">
        <v>26</v>
      </c>
    </row>
    <row r="10" spans="1:5" x14ac:dyDescent="0.2">
      <c r="A10" s="55">
        <v>7</v>
      </c>
      <c r="B10">
        <v>23.7</v>
      </c>
      <c r="C10">
        <v>11.4</v>
      </c>
      <c r="D10">
        <v>18</v>
      </c>
      <c r="E10">
        <v>0</v>
      </c>
    </row>
    <row r="11" spans="1:5" x14ac:dyDescent="0.2">
      <c r="A11" s="55">
        <v>8</v>
      </c>
      <c r="B11">
        <v>24.9</v>
      </c>
      <c r="C11">
        <v>12.3</v>
      </c>
      <c r="D11">
        <v>17</v>
      </c>
      <c r="E11">
        <v>0</v>
      </c>
    </row>
    <row r="12" spans="1:5" x14ac:dyDescent="0.2">
      <c r="A12" s="55">
        <v>9</v>
      </c>
      <c r="B12">
        <v>23.8</v>
      </c>
      <c r="C12">
        <v>11.3</v>
      </c>
      <c r="D12">
        <v>17</v>
      </c>
      <c r="E12">
        <v>0</v>
      </c>
    </row>
    <row r="13" spans="1:5" x14ac:dyDescent="0.2">
      <c r="A13" s="55">
        <v>10</v>
      </c>
      <c r="B13">
        <v>20.9</v>
      </c>
      <c r="C13">
        <v>12.6</v>
      </c>
      <c r="D13">
        <v>16</v>
      </c>
      <c r="E13">
        <v>0</v>
      </c>
    </row>
    <row r="14" spans="1:5" x14ac:dyDescent="0.2">
      <c r="A14" s="55">
        <v>11</v>
      </c>
      <c r="B14">
        <v>18.899999999999999</v>
      </c>
      <c r="C14">
        <v>14.3</v>
      </c>
      <c r="D14">
        <v>18</v>
      </c>
      <c r="E14">
        <v>0</v>
      </c>
    </row>
    <row r="15" spans="1:5" x14ac:dyDescent="0.2">
      <c r="A15" s="55">
        <v>12</v>
      </c>
      <c r="B15">
        <v>23.3</v>
      </c>
      <c r="C15">
        <v>13.9</v>
      </c>
      <c r="D15">
        <v>17</v>
      </c>
      <c r="E15" t="s">
        <v>26</v>
      </c>
    </row>
    <row r="16" spans="1:5" x14ac:dyDescent="0.2">
      <c r="A16" s="55">
        <v>13</v>
      </c>
      <c r="B16">
        <v>22.3</v>
      </c>
      <c r="C16">
        <v>14.5</v>
      </c>
      <c r="D16">
        <v>18</v>
      </c>
      <c r="E16">
        <v>0</v>
      </c>
    </row>
    <row r="17" spans="1:5" x14ac:dyDescent="0.2">
      <c r="A17" s="55">
        <v>14</v>
      </c>
    </row>
    <row r="18" spans="1:5" x14ac:dyDescent="0.2">
      <c r="A18" s="55">
        <v>15</v>
      </c>
    </row>
    <row r="19" spans="1:5" x14ac:dyDescent="0.2">
      <c r="A19" s="55">
        <v>16</v>
      </c>
      <c r="B19">
        <v>24.6</v>
      </c>
      <c r="C19">
        <v>13.5</v>
      </c>
      <c r="D19">
        <v>19</v>
      </c>
      <c r="E19">
        <v>0</v>
      </c>
    </row>
    <row r="20" spans="1:5" x14ac:dyDescent="0.2">
      <c r="A20" s="55">
        <v>17</v>
      </c>
      <c r="B20">
        <v>21.7</v>
      </c>
      <c r="C20">
        <v>16.100000000000001</v>
      </c>
      <c r="D20">
        <v>19</v>
      </c>
      <c r="E20">
        <v>0</v>
      </c>
    </row>
    <row r="21" spans="1:5" x14ac:dyDescent="0.2">
      <c r="A21" s="55">
        <v>18</v>
      </c>
      <c r="B21">
        <v>26.3</v>
      </c>
      <c r="C21">
        <v>16.8</v>
      </c>
      <c r="D21">
        <v>20</v>
      </c>
      <c r="E21">
        <v>8.9</v>
      </c>
    </row>
    <row r="22" spans="1:5" x14ac:dyDescent="0.2">
      <c r="A22" s="55">
        <v>19</v>
      </c>
    </row>
    <row r="23" spans="1:5" x14ac:dyDescent="0.2">
      <c r="A23" s="55">
        <v>20</v>
      </c>
    </row>
    <row r="24" spans="1:5" x14ac:dyDescent="0.2">
      <c r="A24" s="55">
        <v>21</v>
      </c>
      <c r="B24">
        <v>26.4</v>
      </c>
      <c r="C24">
        <v>9.3000000000000007</v>
      </c>
      <c r="D24">
        <v>14</v>
      </c>
      <c r="E24">
        <v>1</v>
      </c>
    </row>
    <row r="25" spans="1:5" x14ac:dyDescent="0.2">
      <c r="A25" s="55">
        <v>22</v>
      </c>
      <c r="B25">
        <v>20.3</v>
      </c>
      <c r="C25">
        <v>9.1</v>
      </c>
      <c r="D25">
        <v>14</v>
      </c>
      <c r="E25" t="s">
        <v>26</v>
      </c>
    </row>
    <row r="26" spans="1:5" x14ac:dyDescent="0.2">
      <c r="A26" s="55">
        <v>23</v>
      </c>
      <c r="B26">
        <v>19.8</v>
      </c>
      <c r="C26">
        <v>12.6</v>
      </c>
      <c r="D26">
        <v>16</v>
      </c>
      <c r="E26">
        <v>1.9</v>
      </c>
    </row>
    <row r="27" spans="1:5" x14ac:dyDescent="0.2">
      <c r="A27" s="55">
        <v>24</v>
      </c>
      <c r="B27">
        <v>20</v>
      </c>
      <c r="C27">
        <v>7.9</v>
      </c>
      <c r="D27">
        <v>13</v>
      </c>
      <c r="E27" t="s">
        <v>26</v>
      </c>
    </row>
    <row r="28" spans="1:5" x14ac:dyDescent="0.2">
      <c r="A28" s="55">
        <v>25</v>
      </c>
      <c r="B28">
        <v>20.3</v>
      </c>
      <c r="C28">
        <v>13.3</v>
      </c>
      <c r="D28">
        <v>18</v>
      </c>
      <c r="E28" t="s">
        <v>26</v>
      </c>
    </row>
    <row r="29" spans="1:5" x14ac:dyDescent="0.2">
      <c r="A29" s="55">
        <v>26</v>
      </c>
      <c r="B29">
        <v>23.3</v>
      </c>
      <c r="C29">
        <v>12.9</v>
      </c>
      <c r="D29">
        <v>17</v>
      </c>
      <c r="E29" t="s">
        <v>26</v>
      </c>
    </row>
    <row r="30" spans="1:5" x14ac:dyDescent="0.2">
      <c r="A30" s="55">
        <v>27</v>
      </c>
      <c r="B30">
        <v>21.5</v>
      </c>
      <c r="C30">
        <v>15.5</v>
      </c>
      <c r="D30">
        <v>18</v>
      </c>
      <c r="E30" t="s">
        <v>26</v>
      </c>
    </row>
    <row r="31" spans="1:5" x14ac:dyDescent="0.2">
      <c r="A31" s="55">
        <v>28</v>
      </c>
      <c r="B31">
        <v>24.9</v>
      </c>
      <c r="C31">
        <v>13.6</v>
      </c>
      <c r="D31">
        <v>17</v>
      </c>
      <c r="E31">
        <v>0</v>
      </c>
    </row>
    <row r="32" spans="1:5" x14ac:dyDescent="0.2">
      <c r="A32" s="55">
        <v>29</v>
      </c>
      <c r="B32">
        <v>19.8</v>
      </c>
      <c r="C32">
        <v>15.2</v>
      </c>
      <c r="D32">
        <v>18</v>
      </c>
      <c r="E32">
        <v>1.7</v>
      </c>
    </row>
    <row r="33" spans="1:6" x14ac:dyDescent="0.2">
      <c r="A33" s="55">
        <v>30</v>
      </c>
      <c r="B33">
        <v>23.2</v>
      </c>
      <c r="C33">
        <v>15.2</v>
      </c>
      <c r="D33">
        <v>18</v>
      </c>
      <c r="E33">
        <v>0.8</v>
      </c>
    </row>
    <row r="34" spans="1:6" x14ac:dyDescent="0.2">
      <c r="A34" s="55"/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582.00000000000011</v>
      </c>
      <c r="C37" s="49">
        <f>SUM(C4:C36)</f>
        <v>350.90000000000003</v>
      </c>
      <c r="D37" s="49">
        <f>SUM(D4:D36)</f>
        <v>457</v>
      </c>
      <c r="E37" s="49">
        <f>SUM(E4:E36)</f>
        <v>17.700000000000003</v>
      </c>
      <c r="F37" s="55"/>
    </row>
    <row r="38" spans="1:6" x14ac:dyDescent="0.2">
      <c r="A38" s="55" t="s">
        <v>36</v>
      </c>
      <c r="B38" s="51">
        <f>SUM(B37/26)</f>
        <v>22.38461538461539</v>
      </c>
      <c r="C38" s="51">
        <f>SUM(C37/26)</f>
        <v>13.496153846153847</v>
      </c>
      <c r="D38" s="51">
        <f>SUM(D37/26)</f>
        <v>17.576923076923077</v>
      </c>
      <c r="E38" s="51">
        <f>SUM(E37/26)</f>
        <v>0.6807692307692309</v>
      </c>
      <c r="F38" s="5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38"/>
  <sheetViews>
    <sheetView topLeftCell="A16" workbookViewId="0">
      <selection activeCell="B38" sqref="B38"/>
    </sheetView>
  </sheetViews>
  <sheetFormatPr defaultRowHeight="12.75" x14ac:dyDescent="0.2"/>
  <sheetData>
    <row r="1" spans="1:5" x14ac:dyDescent="0.2">
      <c r="A1" s="65">
        <v>41913</v>
      </c>
      <c r="B1" s="35"/>
      <c r="C1" s="34"/>
      <c r="D1" s="34"/>
      <c r="E1" s="34"/>
    </row>
    <row r="2" spans="1:5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</row>
    <row r="4" spans="1:5" x14ac:dyDescent="0.2">
      <c r="A4" s="55">
        <v>1</v>
      </c>
      <c r="B4">
        <v>21.2</v>
      </c>
      <c r="C4">
        <v>15.8</v>
      </c>
      <c r="D4">
        <v>17</v>
      </c>
      <c r="E4" t="s">
        <v>26</v>
      </c>
    </row>
    <row r="5" spans="1:5" x14ac:dyDescent="0.2">
      <c r="A5" s="55">
        <v>2</v>
      </c>
      <c r="B5">
        <v>22.7</v>
      </c>
      <c r="C5">
        <v>13.7</v>
      </c>
      <c r="D5">
        <v>16</v>
      </c>
      <c r="E5">
        <v>0</v>
      </c>
    </row>
    <row r="6" spans="1:5" x14ac:dyDescent="0.2">
      <c r="A6" s="55">
        <v>3</v>
      </c>
      <c r="B6">
        <v>22.3</v>
      </c>
      <c r="C6">
        <v>5.7</v>
      </c>
      <c r="D6">
        <v>16</v>
      </c>
    </row>
    <row r="7" spans="1:5" x14ac:dyDescent="0.2">
      <c r="A7" s="55">
        <v>4</v>
      </c>
      <c r="B7">
        <v>18.899999999999999</v>
      </c>
      <c r="C7">
        <v>6.3</v>
      </c>
      <c r="D7">
        <v>15.5</v>
      </c>
      <c r="E7">
        <v>4.8</v>
      </c>
    </row>
    <row r="8" spans="1:5" x14ac:dyDescent="0.2">
      <c r="A8" s="55">
        <v>5</v>
      </c>
      <c r="B8">
        <v>17.2</v>
      </c>
      <c r="C8">
        <v>9.3000000000000007</v>
      </c>
      <c r="D8">
        <v>13</v>
      </c>
      <c r="E8">
        <v>0.2</v>
      </c>
    </row>
    <row r="9" spans="1:5" x14ac:dyDescent="0.2">
      <c r="A9" s="55">
        <v>6</v>
      </c>
      <c r="B9">
        <v>13.9</v>
      </c>
      <c r="C9">
        <v>9.3000000000000007</v>
      </c>
      <c r="D9">
        <v>11</v>
      </c>
      <c r="E9">
        <v>8.1</v>
      </c>
    </row>
    <row r="10" spans="1:5" x14ac:dyDescent="0.2">
      <c r="A10" s="55">
        <v>7</v>
      </c>
      <c r="B10">
        <v>16.2</v>
      </c>
      <c r="C10">
        <v>8.9</v>
      </c>
      <c r="D10">
        <v>13</v>
      </c>
      <c r="E10">
        <v>1.3</v>
      </c>
    </row>
    <row r="11" spans="1:5" x14ac:dyDescent="0.2">
      <c r="A11" s="55">
        <v>8</v>
      </c>
      <c r="B11">
        <v>18.100000000000001</v>
      </c>
      <c r="C11">
        <v>12</v>
      </c>
      <c r="D11">
        <v>13</v>
      </c>
      <c r="E11">
        <v>4.8</v>
      </c>
    </row>
    <row r="12" spans="1:5" x14ac:dyDescent="0.2">
      <c r="A12" s="55">
        <v>9</v>
      </c>
      <c r="B12">
        <v>18.5</v>
      </c>
      <c r="C12">
        <v>9.1999999999999993</v>
      </c>
      <c r="E12">
        <v>2.6</v>
      </c>
    </row>
    <row r="13" spans="1:5" x14ac:dyDescent="0.2">
      <c r="A13" s="55">
        <v>10</v>
      </c>
      <c r="B13">
        <v>18.899999999999999</v>
      </c>
      <c r="C13">
        <v>11.3</v>
      </c>
      <c r="D13">
        <v>13</v>
      </c>
      <c r="E13">
        <v>0.3</v>
      </c>
    </row>
    <row r="14" spans="1:5" x14ac:dyDescent="0.2">
      <c r="A14" s="55">
        <v>11</v>
      </c>
      <c r="B14">
        <v>17.899999999999999</v>
      </c>
      <c r="C14">
        <v>7.6</v>
      </c>
      <c r="D14">
        <v>12</v>
      </c>
      <c r="E14">
        <v>0.2</v>
      </c>
    </row>
    <row r="15" spans="1:5" x14ac:dyDescent="0.2">
      <c r="A15" s="55">
        <v>12</v>
      </c>
      <c r="B15">
        <v>15.8</v>
      </c>
      <c r="C15">
        <v>11.2</v>
      </c>
      <c r="D15">
        <v>14</v>
      </c>
      <c r="E15">
        <v>23.4</v>
      </c>
    </row>
    <row r="16" spans="1:5" x14ac:dyDescent="0.2">
      <c r="A16" s="55">
        <v>13</v>
      </c>
      <c r="B16">
        <v>15.8</v>
      </c>
      <c r="C16">
        <v>12.9</v>
      </c>
      <c r="D16">
        <v>15</v>
      </c>
      <c r="E16">
        <v>9.6</v>
      </c>
    </row>
    <row r="17" spans="1:5" x14ac:dyDescent="0.2">
      <c r="A17" s="55">
        <v>14</v>
      </c>
      <c r="B17">
        <v>14.5</v>
      </c>
      <c r="C17">
        <v>13.3</v>
      </c>
      <c r="D17">
        <v>15</v>
      </c>
      <c r="E17">
        <v>0.2</v>
      </c>
    </row>
    <row r="18" spans="1:5" x14ac:dyDescent="0.2">
      <c r="A18" s="55">
        <v>15</v>
      </c>
      <c r="B18">
        <v>16.2</v>
      </c>
      <c r="C18">
        <v>11.3</v>
      </c>
      <c r="D18">
        <v>14.5</v>
      </c>
      <c r="E18">
        <v>7.3</v>
      </c>
    </row>
    <row r="19" spans="1:5" x14ac:dyDescent="0.2">
      <c r="A19" s="55">
        <v>16</v>
      </c>
      <c r="B19">
        <v>18</v>
      </c>
      <c r="C19">
        <v>13.5</v>
      </c>
      <c r="D19">
        <v>15</v>
      </c>
      <c r="E19">
        <v>1.1000000000000001</v>
      </c>
    </row>
    <row r="20" spans="1:5" x14ac:dyDescent="0.2">
      <c r="A20" s="55">
        <v>17</v>
      </c>
      <c r="B20">
        <v>20.7</v>
      </c>
      <c r="C20">
        <v>15.9</v>
      </c>
      <c r="D20">
        <v>18</v>
      </c>
      <c r="E20">
        <v>0.1</v>
      </c>
    </row>
    <row r="21" spans="1:5" x14ac:dyDescent="0.2">
      <c r="A21" s="55">
        <v>18</v>
      </c>
      <c r="B21">
        <v>21.3</v>
      </c>
      <c r="C21">
        <v>16.100000000000001</v>
      </c>
      <c r="D21">
        <v>17</v>
      </c>
      <c r="E21">
        <v>2.9</v>
      </c>
    </row>
    <row r="22" spans="1:5" x14ac:dyDescent="0.2">
      <c r="A22" s="55">
        <v>19</v>
      </c>
      <c r="B22">
        <v>20.100000000000001</v>
      </c>
      <c r="C22">
        <v>13.3</v>
      </c>
      <c r="D22">
        <v>15</v>
      </c>
      <c r="E22">
        <v>0</v>
      </c>
    </row>
    <row r="23" spans="1:5" x14ac:dyDescent="0.2">
      <c r="A23" s="55">
        <v>20</v>
      </c>
      <c r="B23">
        <v>17.3</v>
      </c>
      <c r="C23">
        <v>13.8</v>
      </c>
      <c r="D23">
        <v>15</v>
      </c>
      <c r="E23">
        <v>0.7</v>
      </c>
    </row>
    <row r="24" spans="1:5" x14ac:dyDescent="0.2">
      <c r="A24" s="55">
        <v>21</v>
      </c>
      <c r="B24">
        <v>14.5</v>
      </c>
      <c r="C24">
        <v>7.8</v>
      </c>
      <c r="D24">
        <v>10</v>
      </c>
      <c r="E24">
        <v>0.5</v>
      </c>
    </row>
    <row r="25" spans="1:5" x14ac:dyDescent="0.2">
      <c r="A25" s="55">
        <v>22</v>
      </c>
      <c r="B25">
        <v>14.3</v>
      </c>
      <c r="C25">
        <v>9.6999999999999993</v>
      </c>
      <c r="D25">
        <v>13</v>
      </c>
      <c r="E25" t="s">
        <v>26</v>
      </c>
    </row>
    <row r="26" spans="1:5" x14ac:dyDescent="0.2">
      <c r="A26" s="55">
        <v>23</v>
      </c>
      <c r="B26">
        <v>16.7</v>
      </c>
      <c r="C26">
        <v>14.2</v>
      </c>
      <c r="D26">
        <v>15</v>
      </c>
      <c r="E26" t="s">
        <v>26</v>
      </c>
    </row>
    <row r="27" spans="1:5" x14ac:dyDescent="0.2">
      <c r="A27" s="55">
        <v>24</v>
      </c>
    </row>
    <row r="28" spans="1:5" x14ac:dyDescent="0.2">
      <c r="A28" s="55">
        <v>25</v>
      </c>
    </row>
    <row r="29" spans="1:5" x14ac:dyDescent="0.2">
      <c r="A29" s="55">
        <v>26</v>
      </c>
      <c r="D29">
        <v>15</v>
      </c>
    </row>
    <row r="30" spans="1:5" x14ac:dyDescent="0.2">
      <c r="A30" s="55">
        <v>27</v>
      </c>
      <c r="B30">
        <v>19.7</v>
      </c>
      <c r="C30">
        <v>11.7</v>
      </c>
      <c r="D30">
        <v>14</v>
      </c>
      <c r="E30" t="s">
        <v>26</v>
      </c>
    </row>
    <row r="31" spans="1:5" x14ac:dyDescent="0.2">
      <c r="A31" s="55">
        <v>28</v>
      </c>
      <c r="B31">
        <v>19.3</v>
      </c>
      <c r="C31">
        <v>13.3</v>
      </c>
      <c r="D31">
        <v>15</v>
      </c>
      <c r="E31">
        <v>0.4</v>
      </c>
    </row>
    <row r="32" spans="1:5" x14ac:dyDescent="0.2">
      <c r="A32" s="55">
        <v>29</v>
      </c>
      <c r="B32">
        <v>16.399999999999999</v>
      </c>
      <c r="C32">
        <v>13.5</v>
      </c>
      <c r="D32">
        <v>16</v>
      </c>
      <c r="E32">
        <v>2.2000000000000002</v>
      </c>
    </row>
    <row r="33" spans="1:6" x14ac:dyDescent="0.2">
      <c r="A33" s="55">
        <v>30</v>
      </c>
      <c r="B33">
        <v>18.899999999999999</v>
      </c>
      <c r="C33">
        <v>13.2</v>
      </c>
      <c r="D33">
        <v>16.5</v>
      </c>
      <c r="E33" t="s">
        <v>26</v>
      </c>
    </row>
    <row r="34" spans="1:6" x14ac:dyDescent="0.2">
      <c r="A34" s="55">
        <v>31</v>
      </c>
      <c r="B34">
        <v>23.2</v>
      </c>
      <c r="C34">
        <v>16.3</v>
      </c>
      <c r="D34">
        <v>16.5</v>
      </c>
      <c r="E34">
        <v>0.6</v>
      </c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508.5</v>
      </c>
      <c r="C37" s="49">
        <f>SUM(C4:C36)</f>
        <v>330.1</v>
      </c>
      <c r="D37" s="49">
        <f>SUM(D4:D36)</f>
        <v>409</v>
      </c>
      <c r="E37" s="49">
        <f>SUM(E4:E36)</f>
        <v>71.300000000000011</v>
      </c>
      <c r="F37" s="55"/>
    </row>
    <row r="38" spans="1:6" x14ac:dyDescent="0.2">
      <c r="A38" s="55" t="s">
        <v>36</v>
      </c>
      <c r="B38" s="51">
        <f>SUM(B37/28)</f>
        <v>18.160714285714285</v>
      </c>
      <c r="C38" s="51">
        <f>SUM(C37/28)</f>
        <v>11.789285714285715</v>
      </c>
      <c r="D38" s="51">
        <f>SUM(D37/29)</f>
        <v>14.103448275862069</v>
      </c>
      <c r="E38" s="51">
        <f>SUM(E37/27)</f>
        <v>2.6407407407407413</v>
      </c>
      <c r="F38" s="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topLeftCell="A10" workbookViewId="0">
      <selection activeCell="D34" sqref="D34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41122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 s="36">
        <v>24.5</v>
      </c>
      <c r="B3" s="34">
        <v>16.5</v>
      </c>
      <c r="C3" s="34">
        <v>19.5</v>
      </c>
      <c r="D3" s="34">
        <v>0</v>
      </c>
    </row>
    <row r="4" spans="1:4" x14ac:dyDescent="0.2">
      <c r="A4" s="36"/>
      <c r="C4" s="34"/>
      <c r="D4" s="38"/>
    </row>
    <row r="5" spans="1:4" x14ac:dyDescent="0.2">
      <c r="A5" s="36">
        <v>21.1</v>
      </c>
      <c r="B5" s="38">
        <v>16</v>
      </c>
      <c r="C5" s="34">
        <v>18.7</v>
      </c>
      <c r="D5" s="38">
        <v>4</v>
      </c>
    </row>
    <row r="6" spans="1:4" x14ac:dyDescent="0.2">
      <c r="A6" s="36">
        <v>23.1</v>
      </c>
      <c r="B6" s="38">
        <v>13.5</v>
      </c>
      <c r="C6" s="34">
        <v>21</v>
      </c>
      <c r="D6" s="38"/>
    </row>
    <row r="7" spans="1:4" x14ac:dyDescent="0.2">
      <c r="A7" s="36">
        <v>22.3</v>
      </c>
      <c r="B7" s="38">
        <v>15.9</v>
      </c>
      <c r="C7" s="34">
        <v>19</v>
      </c>
      <c r="D7" s="38">
        <v>0</v>
      </c>
    </row>
    <row r="8" spans="1:4" x14ac:dyDescent="0.2">
      <c r="A8" s="36">
        <v>22.3</v>
      </c>
      <c r="B8" s="38">
        <v>12.2</v>
      </c>
      <c r="C8" s="34">
        <v>18.5</v>
      </c>
      <c r="D8" s="38">
        <v>0.4</v>
      </c>
    </row>
    <row r="9" spans="1:4" x14ac:dyDescent="0.2">
      <c r="A9" s="36">
        <v>20.9</v>
      </c>
      <c r="B9" s="38">
        <v>15.4</v>
      </c>
      <c r="C9" s="34">
        <v>19.5</v>
      </c>
      <c r="D9" s="38">
        <v>0.8</v>
      </c>
    </row>
    <row r="10" spans="1:4" x14ac:dyDescent="0.2">
      <c r="A10" s="36">
        <v>24.1</v>
      </c>
      <c r="B10" s="38">
        <v>14.3</v>
      </c>
      <c r="C10" s="34">
        <v>20.5</v>
      </c>
      <c r="D10" s="38">
        <v>0</v>
      </c>
    </row>
    <row r="11" spans="1:4" x14ac:dyDescent="0.2">
      <c r="A11" s="36">
        <v>27.3</v>
      </c>
      <c r="B11" s="38">
        <v>15.4</v>
      </c>
      <c r="C11" s="34">
        <v>21</v>
      </c>
      <c r="D11" s="44">
        <v>0</v>
      </c>
    </row>
    <row r="12" spans="1:4" x14ac:dyDescent="0.2">
      <c r="A12" s="36">
        <v>27.9</v>
      </c>
      <c r="B12" s="38">
        <v>16.3</v>
      </c>
      <c r="C12" s="34">
        <v>22</v>
      </c>
      <c r="D12" s="44">
        <v>0</v>
      </c>
    </row>
    <row r="13" spans="1:4" x14ac:dyDescent="0.2">
      <c r="A13" s="36">
        <v>27.3</v>
      </c>
      <c r="B13" s="38">
        <v>17.3</v>
      </c>
      <c r="C13" s="34">
        <v>23</v>
      </c>
      <c r="D13" s="46">
        <v>0</v>
      </c>
    </row>
    <row r="14" spans="1:4" x14ac:dyDescent="0.2">
      <c r="A14" s="38">
        <v>27.2</v>
      </c>
      <c r="B14" s="38">
        <v>16.100000000000001</v>
      </c>
      <c r="C14" s="34">
        <v>22.5</v>
      </c>
      <c r="D14" s="44">
        <v>0</v>
      </c>
    </row>
    <row r="15" spans="1:4" x14ac:dyDescent="0.2">
      <c r="A15" s="36">
        <v>24.1</v>
      </c>
      <c r="B15" s="38">
        <v>18.3</v>
      </c>
      <c r="C15" s="38">
        <v>21.5</v>
      </c>
      <c r="D15" s="44">
        <v>0.5</v>
      </c>
    </row>
    <row r="16" spans="1:4" x14ac:dyDescent="0.2">
      <c r="A16" s="38">
        <v>26.4</v>
      </c>
      <c r="B16" s="38">
        <v>18.8</v>
      </c>
      <c r="C16" s="38">
        <v>22</v>
      </c>
      <c r="D16" s="34">
        <v>0</v>
      </c>
    </row>
    <row r="17" spans="1:4" x14ac:dyDescent="0.2">
      <c r="A17" s="47">
        <v>24</v>
      </c>
      <c r="B17" s="38">
        <v>16.399999999999999</v>
      </c>
      <c r="C17" s="38">
        <v>21</v>
      </c>
      <c r="D17" s="40">
        <v>0.3</v>
      </c>
    </row>
    <row r="18" spans="1:4" x14ac:dyDescent="0.2">
      <c r="A18" s="34">
        <v>22.5</v>
      </c>
      <c r="B18" s="38">
        <v>18.3</v>
      </c>
      <c r="C18" s="38">
        <v>23</v>
      </c>
      <c r="D18" s="34">
        <v>1.2</v>
      </c>
    </row>
    <row r="19" spans="1:4" x14ac:dyDescent="0.2">
      <c r="A19" s="34">
        <v>29.1</v>
      </c>
      <c r="B19" s="38">
        <v>21.1</v>
      </c>
      <c r="C19" s="38">
        <v>24</v>
      </c>
      <c r="D19" s="34">
        <v>0</v>
      </c>
    </row>
    <row r="20" spans="1:4" x14ac:dyDescent="0.2">
      <c r="A20" s="34">
        <v>31</v>
      </c>
      <c r="B20" s="38">
        <v>18.5</v>
      </c>
      <c r="C20" s="38">
        <v>24</v>
      </c>
      <c r="D20" s="34">
        <v>0</v>
      </c>
    </row>
    <row r="21" spans="1:4" x14ac:dyDescent="0.2">
      <c r="A21" s="47"/>
      <c r="B21" s="38"/>
      <c r="C21" s="38"/>
      <c r="D21" s="34"/>
    </row>
    <row r="22" spans="1:4" x14ac:dyDescent="0.2">
      <c r="A22" s="34">
        <v>30.9</v>
      </c>
      <c r="B22" s="38">
        <v>17.600000000000001</v>
      </c>
      <c r="C22" s="38">
        <v>23</v>
      </c>
      <c r="D22" s="34">
        <v>0.3</v>
      </c>
    </row>
    <row r="23" spans="1:4" x14ac:dyDescent="0.2">
      <c r="A23" s="34">
        <v>23.1</v>
      </c>
      <c r="B23" s="38">
        <v>14</v>
      </c>
      <c r="C23" s="38">
        <v>19</v>
      </c>
      <c r="D23" s="34">
        <v>0.2</v>
      </c>
    </row>
    <row r="24" spans="1:4" x14ac:dyDescent="0.2">
      <c r="A24" s="47">
        <v>22.9</v>
      </c>
      <c r="B24" s="38">
        <v>13.9</v>
      </c>
      <c r="C24" s="38">
        <v>18</v>
      </c>
      <c r="D24" s="34">
        <v>0</v>
      </c>
    </row>
    <row r="25" spans="1:4" x14ac:dyDescent="0.2">
      <c r="A25" s="34">
        <v>22.7</v>
      </c>
      <c r="B25" s="38">
        <v>14.9</v>
      </c>
      <c r="C25" s="38">
        <v>20</v>
      </c>
      <c r="D25" s="34">
        <v>0</v>
      </c>
    </row>
    <row r="26" spans="1:4" x14ac:dyDescent="0.2">
      <c r="A26" s="34">
        <v>21.1</v>
      </c>
      <c r="B26" s="38">
        <v>16.100000000000001</v>
      </c>
      <c r="C26" s="42">
        <v>20</v>
      </c>
      <c r="D26" s="34">
        <v>3.4</v>
      </c>
    </row>
    <row r="27" spans="1:4" x14ac:dyDescent="0.2">
      <c r="A27" s="34">
        <v>22.9</v>
      </c>
      <c r="B27" s="38">
        <v>15.1</v>
      </c>
      <c r="C27" s="34">
        <v>18</v>
      </c>
      <c r="D27" s="34">
        <v>26.5</v>
      </c>
    </row>
    <row r="28" spans="1:4" x14ac:dyDescent="0.2">
      <c r="A28" s="34">
        <v>22.5</v>
      </c>
      <c r="B28" s="38">
        <v>13.1</v>
      </c>
      <c r="C28" s="38">
        <v>18</v>
      </c>
      <c r="D28" s="34">
        <v>0</v>
      </c>
    </row>
    <row r="29" spans="1:4" x14ac:dyDescent="0.2">
      <c r="A29" s="34">
        <v>22.5</v>
      </c>
      <c r="B29" s="38">
        <v>15.7</v>
      </c>
      <c r="C29" s="34">
        <v>19</v>
      </c>
      <c r="D29" s="34">
        <v>0.9</v>
      </c>
    </row>
    <row r="30" spans="1:4" x14ac:dyDescent="0.2">
      <c r="A30" s="34">
        <v>23.3</v>
      </c>
      <c r="B30" s="38">
        <v>15.1</v>
      </c>
      <c r="C30" s="34">
        <v>19</v>
      </c>
      <c r="D30" s="34">
        <v>0</v>
      </c>
    </row>
    <row r="31" spans="1:4" x14ac:dyDescent="0.2">
      <c r="A31" s="34">
        <v>20.5</v>
      </c>
      <c r="B31" s="38">
        <v>14.3</v>
      </c>
      <c r="C31" s="34">
        <v>17</v>
      </c>
      <c r="D31" s="34">
        <v>3.4</v>
      </c>
    </row>
    <row r="32" spans="1:4" x14ac:dyDescent="0.2">
      <c r="A32" s="34">
        <v>18.100000000000001</v>
      </c>
      <c r="B32" s="38">
        <v>8.1</v>
      </c>
      <c r="C32" s="34">
        <v>13</v>
      </c>
      <c r="D32" s="34">
        <v>0.3</v>
      </c>
    </row>
    <row r="33" spans="1:4" x14ac:dyDescent="0.2">
      <c r="A33" s="34">
        <v>19.2</v>
      </c>
      <c r="B33" s="38">
        <v>14.1</v>
      </c>
      <c r="C33" s="34">
        <v>17</v>
      </c>
      <c r="D33" s="34">
        <v>0</v>
      </c>
    </row>
    <row r="34" spans="1:4" x14ac:dyDescent="0.2">
      <c r="A34" s="51">
        <f>SUM(A3:A33)</f>
        <v>694.80000000000007</v>
      </c>
      <c r="B34" s="49">
        <f>SUM(B3:B33)</f>
        <v>452.30000000000018</v>
      </c>
      <c r="C34" s="49">
        <f>SUM(C3:C33)</f>
        <v>581.70000000000005</v>
      </c>
      <c r="D34" s="49">
        <f>SUM(D3:D33)</f>
        <v>42.199999999999996</v>
      </c>
    </row>
    <row r="35" spans="1:4" x14ac:dyDescent="0.2">
      <c r="A35" s="50">
        <f>SUM(A3:A33)/31</f>
        <v>22.412903225806453</v>
      </c>
      <c r="B35" s="50">
        <f>SUM(B3:B33)/31</f>
        <v>14.590322580645168</v>
      </c>
      <c r="C35" s="50">
        <f>SUM(C14:C33)/20</f>
        <v>18.95</v>
      </c>
      <c r="D35" s="50">
        <f>SUM(D3:D33)/31</f>
        <v>1.361290322580645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37"/>
  <sheetViews>
    <sheetView topLeftCell="A16" workbookViewId="0">
      <selection activeCell="D31" sqref="D31"/>
    </sheetView>
  </sheetViews>
  <sheetFormatPr defaultRowHeight="12.75" x14ac:dyDescent="0.2"/>
  <cols>
    <col min="1" max="2" width="9.85546875" customWidth="1"/>
    <col min="3" max="3" width="10" customWidth="1"/>
    <col min="4" max="5" width="9.42578125" customWidth="1"/>
  </cols>
  <sheetData>
    <row r="1" spans="1:5" x14ac:dyDescent="0.2">
      <c r="A1" s="60">
        <v>41944</v>
      </c>
      <c r="D1" s="49"/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42</v>
      </c>
    </row>
    <row r="4" spans="1:5" x14ac:dyDescent="0.2">
      <c r="A4">
        <v>1</v>
      </c>
      <c r="B4">
        <v>18.3</v>
      </c>
      <c r="C4">
        <v>13.3</v>
      </c>
      <c r="D4">
        <v>16</v>
      </c>
      <c r="E4">
        <v>4.7</v>
      </c>
    </row>
    <row r="5" spans="1:5" x14ac:dyDescent="0.2">
      <c r="A5">
        <v>2</v>
      </c>
      <c r="B5">
        <v>15.3</v>
      </c>
      <c r="C5">
        <v>10.7</v>
      </c>
      <c r="D5">
        <v>12.5</v>
      </c>
      <c r="E5">
        <v>1.2</v>
      </c>
    </row>
    <row r="6" spans="1:5" x14ac:dyDescent="0.2">
      <c r="A6">
        <v>3</v>
      </c>
      <c r="B6">
        <v>10.9</v>
      </c>
      <c r="C6">
        <v>6.2</v>
      </c>
      <c r="D6">
        <v>10</v>
      </c>
      <c r="E6">
        <v>5.2</v>
      </c>
    </row>
    <row r="7" spans="1:5" x14ac:dyDescent="0.2">
      <c r="A7">
        <v>4</v>
      </c>
      <c r="B7">
        <v>13.4</v>
      </c>
      <c r="C7">
        <v>5.9</v>
      </c>
      <c r="D7">
        <v>10</v>
      </c>
      <c r="E7">
        <v>7.9</v>
      </c>
    </row>
    <row r="8" spans="1:5" x14ac:dyDescent="0.2">
      <c r="A8">
        <v>5</v>
      </c>
      <c r="B8">
        <v>11.5</v>
      </c>
      <c r="C8">
        <v>1.8</v>
      </c>
      <c r="D8">
        <v>8.5</v>
      </c>
      <c r="E8" s="55" t="s">
        <v>26</v>
      </c>
    </row>
    <row r="9" spans="1:5" x14ac:dyDescent="0.2">
      <c r="A9">
        <v>6</v>
      </c>
      <c r="B9">
        <v>13.4</v>
      </c>
      <c r="C9">
        <v>6.7</v>
      </c>
      <c r="D9">
        <v>12.5</v>
      </c>
      <c r="E9" s="55">
        <v>3.8</v>
      </c>
    </row>
    <row r="10" spans="1:5" x14ac:dyDescent="0.2">
      <c r="A10">
        <v>7</v>
      </c>
    </row>
    <row r="11" spans="1:5" x14ac:dyDescent="0.2">
      <c r="A11">
        <v>8</v>
      </c>
      <c r="D11">
        <v>10</v>
      </c>
    </row>
    <row r="12" spans="1:5" x14ac:dyDescent="0.2">
      <c r="A12">
        <v>9</v>
      </c>
      <c r="B12">
        <v>13.8</v>
      </c>
      <c r="C12">
        <v>7.8</v>
      </c>
      <c r="D12">
        <v>10</v>
      </c>
      <c r="E12" s="55" t="s">
        <v>26</v>
      </c>
    </row>
    <row r="13" spans="1:5" x14ac:dyDescent="0.2">
      <c r="A13">
        <v>10</v>
      </c>
      <c r="B13">
        <v>14.1</v>
      </c>
      <c r="C13">
        <v>10.7</v>
      </c>
      <c r="D13">
        <v>10</v>
      </c>
      <c r="E13">
        <v>0.7</v>
      </c>
    </row>
    <row r="14" spans="1:5" x14ac:dyDescent="0.2">
      <c r="A14">
        <v>11</v>
      </c>
      <c r="B14">
        <v>14.3</v>
      </c>
      <c r="C14">
        <v>11.5</v>
      </c>
      <c r="D14">
        <v>12</v>
      </c>
      <c r="E14">
        <v>3</v>
      </c>
    </row>
    <row r="15" spans="1:5" x14ac:dyDescent="0.2">
      <c r="A15">
        <v>12</v>
      </c>
      <c r="B15">
        <v>14.2</v>
      </c>
      <c r="C15">
        <v>8.6999999999999993</v>
      </c>
      <c r="D15">
        <v>10</v>
      </c>
      <c r="E15">
        <v>1</v>
      </c>
    </row>
    <row r="16" spans="1:5" x14ac:dyDescent="0.2">
      <c r="A16">
        <v>13</v>
      </c>
      <c r="B16">
        <v>13.9</v>
      </c>
      <c r="C16">
        <v>11.7</v>
      </c>
      <c r="D16">
        <v>12</v>
      </c>
      <c r="E16">
        <v>12.5</v>
      </c>
    </row>
    <row r="17" spans="1:5" x14ac:dyDescent="0.2">
      <c r="A17">
        <v>14</v>
      </c>
    </row>
    <row r="18" spans="1:5" x14ac:dyDescent="0.2">
      <c r="A18">
        <v>15</v>
      </c>
      <c r="D18">
        <v>10</v>
      </c>
    </row>
    <row r="19" spans="1:5" x14ac:dyDescent="0.2">
      <c r="A19">
        <v>16</v>
      </c>
      <c r="B19">
        <v>12.2</v>
      </c>
      <c r="C19">
        <v>8.1999999999999993</v>
      </c>
      <c r="D19">
        <v>10</v>
      </c>
      <c r="E19">
        <v>6.5</v>
      </c>
    </row>
    <row r="20" spans="1:5" x14ac:dyDescent="0.2">
      <c r="A20">
        <v>17</v>
      </c>
      <c r="B20">
        <v>10.7</v>
      </c>
      <c r="C20">
        <v>8.8000000000000007</v>
      </c>
      <c r="D20">
        <v>10</v>
      </c>
      <c r="E20">
        <v>1.1000000000000001</v>
      </c>
    </row>
    <row r="21" spans="1:5" x14ac:dyDescent="0.2">
      <c r="A21">
        <v>18</v>
      </c>
      <c r="B21">
        <v>14.8</v>
      </c>
      <c r="C21">
        <v>8.6999999999999993</v>
      </c>
      <c r="D21">
        <v>10</v>
      </c>
      <c r="E21">
        <v>0.25</v>
      </c>
    </row>
    <row r="22" spans="1:5" x14ac:dyDescent="0.2">
      <c r="A22">
        <v>19</v>
      </c>
      <c r="B22">
        <v>12.2</v>
      </c>
      <c r="C22">
        <v>7.5</v>
      </c>
      <c r="D22">
        <v>10</v>
      </c>
      <c r="E22">
        <v>0</v>
      </c>
    </row>
    <row r="23" spans="1:5" x14ac:dyDescent="0.2">
      <c r="A23">
        <v>20</v>
      </c>
      <c r="B23">
        <v>12.8</v>
      </c>
      <c r="C23">
        <v>7.1</v>
      </c>
      <c r="D23">
        <v>10</v>
      </c>
      <c r="E23">
        <v>0</v>
      </c>
    </row>
    <row r="24" spans="1:5" x14ac:dyDescent="0.2">
      <c r="A24">
        <v>21</v>
      </c>
      <c r="B24">
        <v>12.8</v>
      </c>
      <c r="C24">
        <v>8.6</v>
      </c>
      <c r="D24">
        <v>11</v>
      </c>
      <c r="E24">
        <v>1.9</v>
      </c>
    </row>
    <row r="25" spans="1:5" x14ac:dyDescent="0.2">
      <c r="A25">
        <v>22</v>
      </c>
      <c r="B25">
        <v>14.7</v>
      </c>
      <c r="C25">
        <v>9.3000000000000007</v>
      </c>
      <c r="D25">
        <v>11</v>
      </c>
      <c r="E25">
        <v>17</v>
      </c>
    </row>
    <row r="26" spans="1:5" x14ac:dyDescent="0.2">
      <c r="A26">
        <v>23</v>
      </c>
      <c r="B26">
        <v>9.3000000000000007</v>
      </c>
      <c r="C26">
        <v>2.7</v>
      </c>
      <c r="D26">
        <v>9</v>
      </c>
      <c r="E26">
        <v>13.6</v>
      </c>
    </row>
    <row r="27" spans="1:5" x14ac:dyDescent="0.2">
      <c r="A27">
        <v>24</v>
      </c>
      <c r="B27">
        <v>7.9</v>
      </c>
      <c r="C27">
        <v>2.4</v>
      </c>
      <c r="D27">
        <v>8.5</v>
      </c>
      <c r="E27">
        <v>0</v>
      </c>
    </row>
    <row r="28" spans="1:5" x14ac:dyDescent="0.2">
      <c r="A28">
        <v>25</v>
      </c>
      <c r="B28">
        <v>10</v>
      </c>
      <c r="C28">
        <v>7.1</v>
      </c>
      <c r="D28">
        <v>9</v>
      </c>
      <c r="E28">
        <v>5.6</v>
      </c>
    </row>
    <row r="29" spans="1:5" x14ac:dyDescent="0.2">
      <c r="A29">
        <v>26</v>
      </c>
      <c r="B29">
        <v>10.9</v>
      </c>
      <c r="C29">
        <v>9.4</v>
      </c>
      <c r="D29">
        <v>10</v>
      </c>
      <c r="E29">
        <v>4</v>
      </c>
    </row>
    <row r="30" spans="1:5" x14ac:dyDescent="0.2">
      <c r="A30">
        <v>27</v>
      </c>
      <c r="B30">
        <v>12.2</v>
      </c>
      <c r="C30">
        <v>9.5</v>
      </c>
      <c r="D30">
        <v>11</v>
      </c>
      <c r="E30">
        <v>0</v>
      </c>
    </row>
    <row r="31" spans="1:5" x14ac:dyDescent="0.2">
      <c r="A31">
        <v>28</v>
      </c>
    </row>
    <row r="32" spans="1:5" x14ac:dyDescent="0.2">
      <c r="A32">
        <v>29</v>
      </c>
    </row>
    <row r="33" spans="1:5" x14ac:dyDescent="0.2">
      <c r="A33">
        <v>30</v>
      </c>
    </row>
    <row r="36" spans="1:5" x14ac:dyDescent="0.2">
      <c r="A36" s="55" t="s">
        <v>35</v>
      </c>
      <c r="B36">
        <f>SUM('Nov 14'!B4:B33)</f>
        <v>293.59999999999997</v>
      </c>
      <c r="C36">
        <f>SUM(C4:C33)</f>
        <v>184.29999999999998</v>
      </c>
      <c r="D36">
        <f>SUM(D4:D33)</f>
        <v>263</v>
      </c>
      <c r="E36">
        <f>SUM(E4:E33)</f>
        <v>89.949999999999989</v>
      </c>
    </row>
    <row r="37" spans="1:5" x14ac:dyDescent="0.2">
      <c r="A37" s="55" t="s">
        <v>36</v>
      </c>
      <c r="B37">
        <f>SUM(B36/23)</f>
        <v>12.765217391304347</v>
      </c>
      <c r="C37">
        <f>SUM(C36/23)</f>
        <v>8.0130434782608688</v>
      </c>
      <c r="D37">
        <f>SUM(D36/23)</f>
        <v>11.434782608695652</v>
      </c>
      <c r="E37">
        <f>SUM(E36/23)</f>
        <v>3.9108695652173906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38"/>
  <sheetViews>
    <sheetView topLeftCell="A7" workbookViewId="0">
      <selection activeCell="E44" sqref="E44"/>
    </sheetView>
  </sheetViews>
  <sheetFormatPr defaultRowHeight="12.75" x14ac:dyDescent="0.2"/>
  <cols>
    <col min="1" max="1" width="10.28515625" customWidth="1"/>
    <col min="2" max="2" width="10.5703125" customWidth="1"/>
    <col min="3" max="3" width="9.42578125" customWidth="1"/>
    <col min="4" max="4" width="9.5703125" customWidth="1"/>
  </cols>
  <sheetData>
    <row r="1" spans="1:5" x14ac:dyDescent="0.2">
      <c r="A1" s="60">
        <v>41974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  <c r="B4">
        <v>8.3000000000000007</v>
      </c>
      <c r="C4">
        <v>7.1</v>
      </c>
      <c r="D4">
        <v>10</v>
      </c>
      <c r="E4">
        <v>0.5</v>
      </c>
    </row>
    <row r="5" spans="1:5" x14ac:dyDescent="0.2">
      <c r="A5">
        <v>2</v>
      </c>
      <c r="B5">
        <v>9</v>
      </c>
      <c r="C5">
        <v>5.7</v>
      </c>
      <c r="D5">
        <v>8.5</v>
      </c>
      <c r="E5">
        <v>0.3</v>
      </c>
    </row>
    <row r="6" spans="1:5" x14ac:dyDescent="0.2">
      <c r="A6">
        <v>3</v>
      </c>
      <c r="B6">
        <v>9.9</v>
      </c>
      <c r="C6">
        <v>4.5</v>
      </c>
      <c r="D6">
        <v>8</v>
      </c>
      <c r="E6">
        <v>0.7</v>
      </c>
    </row>
    <row r="7" spans="1:5" x14ac:dyDescent="0.2">
      <c r="A7">
        <v>4</v>
      </c>
      <c r="B7">
        <v>5.3</v>
      </c>
      <c r="C7">
        <v>4.2</v>
      </c>
      <c r="D7">
        <v>8</v>
      </c>
      <c r="E7">
        <v>1.2</v>
      </c>
    </row>
    <row r="8" spans="1:5" x14ac:dyDescent="0.2">
      <c r="A8">
        <v>5</v>
      </c>
      <c r="B8">
        <v>6.9</v>
      </c>
      <c r="C8">
        <v>0.5</v>
      </c>
      <c r="D8">
        <v>4</v>
      </c>
      <c r="E8">
        <v>0.3</v>
      </c>
    </row>
    <row r="9" spans="1:5" x14ac:dyDescent="0.2">
      <c r="A9">
        <v>6</v>
      </c>
      <c r="B9">
        <v>10.199999999999999</v>
      </c>
      <c r="C9">
        <v>2.1</v>
      </c>
      <c r="D9">
        <v>9</v>
      </c>
      <c r="E9">
        <v>0.6</v>
      </c>
    </row>
    <row r="10" spans="1:5" x14ac:dyDescent="0.2">
      <c r="A10">
        <v>7</v>
      </c>
      <c r="B10">
        <v>11.8</v>
      </c>
      <c r="C10">
        <v>3.8</v>
      </c>
      <c r="D10">
        <v>7</v>
      </c>
      <c r="E10">
        <v>0.3</v>
      </c>
    </row>
    <row r="11" spans="1:5" x14ac:dyDescent="0.2">
      <c r="A11">
        <v>8</v>
      </c>
      <c r="B11">
        <v>8.9</v>
      </c>
      <c r="C11">
        <v>0.7</v>
      </c>
      <c r="D11">
        <v>6.5</v>
      </c>
      <c r="E11">
        <v>0</v>
      </c>
    </row>
    <row r="12" spans="1:5" x14ac:dyDescent="0.2">
      <c r="A12">
        <v>9</v>
      </c>
      <c r="B12">
        <v>12.9</v>
      </c>
      <c r="C12">
        <v>2.8</v>
      </c>
      <c r="D12">
        <v>8.5</v>
      </c>
      <c r="E12">
        <v>0</v>
      </c>
    </row>
    <row r="13" spans="1:5" x14ac:dyDescent="0.2">
      <c r="A13">
        <v>10</v>
      </c>
      <c r="B13">
        <v>10.1</v>
      </c>
      <c r="C13">
        <v>6.3</v>
      </c>
      <c r="D13">
        <v>8.5</v>
      </c>
      <c r="E13">
        <v>0</v>
      </c>
    </row>
    <row r="14" spans="1:5" x14ac:dyDescent="0.2">
      <c r="A14">
        <v>11</v>
      </c>
      <c r="B14">
        <v>10.9</v>
      </c>
      <c r="C14">
        <v>8.1999999999999993</v>
      </c>
      <c r="D14">
        <v>10</v>
      </c>
      <c r="E14">
        <v>7.5</v>
      </c>
    </row>
    <row r="15" spans="1:5" x14ac:dyDescent="0.2">
      <c r="A15">
        <v>12</v>
      </c>
      <c r="B15">
        <v>10.4</v>
      </c>
      <c r="C15">
        <v>0.5</v>
      </c>
      <c r="D15">
        <v>9</v>
      </c>
      <c r="E15">
        <v>0</v>
      </c>
    </row>
    <row r="16" spans="1:5" x14ac:dyDescent="0.2">
      <c r="A16">
        <v>13</v>
      </c>
      <c r="B16">
        <v>10.199999999999999</v>
      </c>
      <c r="C16">
        <v>0.7</v>
      </c>
      <c r="D16">
        <v>9</v>
      </c>
      <c r="E16">
        <v>0</v>
      </c>
    </row>
    <row r="17" spans="1:5" x14ac:dyDescent="0.2">
      <c r="A17">
        <v>14</v>
      </c>
      <c r="B17">
        <v>10.9</v>
      </c>
      <c r="C17">
        <v>6.3</v>
      </c>
      <c r="D17">
        <v>9</v>
      </c>
      <c r="E17">
        <v>0.8</v>
      </c>
    </row>
    <row r="18" spans="1:5" x14ac:dyDescent="0.2">
      <c r="A18">
        <v>15</v>
      </c>
      <c r="B18">
        <v>9.9</v>
      </c>
      <c r="C18">
        <v>3.1</v>
      </c>
      <c r="D18">
        <v>7</v>
      </c>
      <c r="E18">
        <v>0</v>
      </c>
    </row>
    <row r="19" spans="1:5" x14ac:dyDescent="0.2">
      <c r="A19">
        <v>16</v>
      </c>
      <c r="B19">
        <v>11.5</v>
      </c>
      <c r="C19">
        <v>4</v>
      </c>
      <c r="D19">
        <v>10</v>
      </c>
      <c r="E19">
        <v>6.2</v>
      </c>
    </row>
    <row r="20" spans="1:5" x14ac:dyDescent="0.2">
      <c r="A20">
        <v>17</v>
      </c>
      <c r="B20">
        <v>14</v>
      </c>
      <c r="C20">
        <v>11.5</v>
      </c>
      <c r="D20">
        <v>11</v>
      </c>
      <c r="E20">
        <v>0.1</v>
      </c>
    </row>
    <row r="21" spans="1:5" x14ac:dyDescent="0.2">
      <c r="A21">
        <v>18</v>
      </c>
      <c r="B21">
        <v>14.2</v>
      </c>
      <c r="C21">
        <v>10.6</v>
      </c>
      <c r="D21">
        <v>11</v>
      </c>
      <c r="E21" s="55" t="s">
        <v>26</v>
      </c>
    </row>
    <row r="22" spans="1:5" x14ac:dyDescent="0.2">
      <c r="A22">
        <v>19</v>
      </c>
      <c r="B22">
        <v>11.5</v>
      </c>
      <c r="C22">
        <v>6.1</v>
      </c>
      <c r="D22">
        <v>8</v>
      </c>
      <c r="E22" s="55" t="s">
        <v>26</v>
      </c>
    </row>
    <row r="23" spans="1:5" x14ac:dyDescent="0.2">
      <c r="A23">
        <v>20</v>
      </c>
      <c r="B23">
        <v>11.1</v>
      </c>
      <c r="C23">
        <v>5.2</v>
      </c>
      <c r="D23">
        <v>8</v>
      </c>
      <c r="E23" s="55">
        <v>0</v>
      </c>
    </row>
    <row r="24" spans="1:5" x14ac:dyDescent="0.2">
      <c r="A24">
        <v>21</v>
      </c>
      <c r="B24">
        <v>14.1</v>
      </c>
      <c r="C24">
        <v>8.6999999999999993</v>
      </c>
      <c r="D24">
        <v>11.5</v>
      </c>
      <c r="E24" s="55">
        <v>0</v>
      </c>
    </row>
    <row r="25" spans="1:5" x14ac:dyDescent="0.2">
      <c r="A25">
        <v>22</v>
      </c>
      <c r="B25">
        <v>14</v>
      </c>
      <c r="C25">
        <v>8.9</v>
      </c>
      <c r="D25">
        <v>11</v>
      </c>
      <c r="E25" s="55" t="s">
        <v>26</v>
      </c>
    </row>
    <row r="26" spans="1:5" x14ac:dyDescent="0.2">
      <c r="A26">
        <v>23</v>
      </c>
      <c r="B26">
        <v>13.5</v>
      </c>
      <c r="C26">
        <v>10.1</v>
      </c>
      <c r="D26">
        <v>11</v>
      </c>
      <c r="E26">
        <v>0.9</v>
      </c>
    </row>
    <row r="27" spans="1:5" x14ac:dyDescent="0.2">
      <c r="A27">
        <v>24</v>
      </c>
      <c r="B27">
        <v>11.2</v>
      </c>
      <c r="C27">
        <v>5</v>
      </c>
      <c r="D27">
        <v>8</v>
      </c>
      <c r="E27">
        <v>0.1</v>
      </c>
    </row>
    <row r="28" spans="1:5" x14ac:dyDescent="0.2">
      <c r="A28">
        <v>25</v>
      </c>
      <c r="B28">
        <v>8.6999999999999993</v>
      </c>
      <c r="C28">
        <v>1.7</v>
      </c>
      <c r="D28">
        <v>6</v>
      </c>
      <c r="E28">
        <v>0.1</v>
      </c>
    </row>
    <row r="29" spans="1:5" x14ac:dyDescent="0.2">
      <c r="A29">
        <v>26</v>
      </c>
      <c r="B29">
        <v>9.5</v>
      </c>
      <c r="C29">
        <v>1.7</v>
      </c>
      <c r="D29">
        <v>6</v>
      </c>
      <c r="E29">
        <v>7</v>
      </c>
    </row>
    <row r="30" spans="1:5" x14ac:dyDescent="0.2">
      <c r="A30">
        <v>27</v>
      </c>
      <c r="B30">
        <v>5.0999999999999996</v>
      </c>
      <c r="C30">
        <v>2.9</v>
      </c>
      <c r="D30">
        <v>5</v>
      </c>
      <c r="E30">
        <v>0.2</v>
      </c>
    </row>
    <row r="31" spans="1:5" x14ac:dyDescent="0.2">
      <c r="A31">
        <v>28</v>
      </c>
      <c r="B31">
        <v>6.9</v>
      </c>
      <c r="C31">
        <v>-0.5</v>
      </c>
      <c r="D31">
        <v>3</v>
      </c>
      <c r="E31" s="55" t="s">
        <v>26</v>
      </c>
    </row>
    <row r="32" spans="1:5" x14ac:dyDescent="0.2">
      <c r="A32">
        <v>29</v>
      </c>
      <c r="B32">
        <v>7.9</v>
      </c>
      <c r="C32">
        <v>-1.5</v>
      </c>
      <c r="D32">
        <v>2</v>
      </c>
      <c r="E32" s="55" t="s">
        <v>26</v>
      </c>
    </row>
    <row r="33" spans="1:5" x14ac:dyDescent="0.2">
      <c r="A33">
        <v>30</v>
      </c>
      <c r="B33">
        <v>7.2</v>
      </c>
      <c r="C33">
        <v>-0.7</v>
      </c>
      <c r="D33">
        <v>2</v>
      </c>
      <c r="E33" s="55">
        <v>0</v>
      </c>
    </row>
    <row r="34" spans="1:5" x14ac:dyDescent="0.2">
      <c r="A34">
        <v>31</v>
      </c>
      <c r="B34">
        <v>8.9</v>
      </c>
      <c r="C34">
        <v>0.1</v>
      </c>
      <c r="D34">
        <v>8</v>
      </c>
      <c r="E34" s="55">
        <v>0</v>
      </c>
    </row>
    <row r="37" spans="1:5" x14ac:dyDescent="0.2">
      <c r="A37" s="55" t="s">
        <v>35</v>
      </c>
      <c r="B37">
        <f>SUM(B4:B34)</f>
        <v>314.89999999999992</v>
      </c>
      <c r="C37">
        <f>SUM(C4:C34)</f>
        <v>130.29999999999998</v>
      </c>
      <c r="D37">
        <f>SUM(D4:D34)</f>
        <v>243.5</v>
      </c>
      <c r="E37">
        <f>SUM(E4:E34)</f>
        <v>26.800000000000004</v>
      </c>
    </row>
    <row r="38" spans="1:5" x14ac:dyDescent="0.2">
      <c r="A38" s="55" t="s">
        <v>36</v>
      </c>
      <c r="B38">
        <f>SUM(B37/31)</f>
        <v>10.158064516129029</v>
      </c>
      <c r="C38">
        <f>SUM(C37/31)</f>
        <v>4.2032258064516119</v>
      </c>
      <c r="D38">
        <f>SUM(D37/31)</f>
        <v>7.854838709677419</v>
      </c>
      <c r="E38">
        <f>SUM(E37/31)</f>
        <v>0.86451612903225816</v>
      </c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38"/>
  <sheetViews>
    <sheetView workbookViewId="0">
      <selection activeCell="C25" sqref="C25"/>
    </sheetView>
  </sheetViews>
  <sheetFormatPr defaultRowHeight="12.75" x14ac:dyDescent="0.2"/>
  <cols>
    <col min="1" max="1" width="10" customWidth="1"/>
    <col min="2" max="2" width="10.85546875" customWidth="1"/>
    <col min="3" max="3" width="10.42578125" customWidth="1"/>
    <col min="4" max="4" width="10.7109375" customWidth="1"/>
  </cols>
  <sheetData>
    <row r="1" spans="1:5" x14ac:dyDescent="0.2">
      <c r="A1" s="60">
        <v>42005</v>
      </c>
    </row>
    <row r="2" spans="1:5" x14ac:dyDescent="0.2">
      <c r="B2" s="49" t="s">
        <v>43</v>
      </c>
      <c r="C2" s="49" t="s">
        <v>44</v>
      </c>
      <c r="D2" s="49" t="s">
        <v>45</v>
      </c>
      <c r="E2" s="49" t="s">
        <v>24</v>
      </c>
    </row>
    <row r="4" spans="1:5" x14ac:dyDescent="0.2">
      <c r="A4">
        <v>1</v>
      </c>
      <c r="B4">
        <v>13.2</v>
      </c>
      <c r="C4">
        <v>8.8000000000000007</v>
      </c>
      <c r="D4">
        <v>8</v>
      </c>
      <c r="E4">
        <v>1.6</v>
      </c>
    </row>
    <row r="5" spans="1:5" x14ac:dyDescent="0.2">
      <c r="A5">
        <v>2</v>
      </c>
      <c r="B5">
        <v>10.8</v>
      </c>
      <c r="C5">
        <v>5.5</v>
      </c>
      <c r="D5">
        <v>7</v>
      </c>
      <c r="E5">
        <v>11.2</v>
      </c>
    </row>
    <row r="6" spans="1:5" x14ac:dyDescent="0.2">
      <c r="A6">
        <v>3</v>
      </c>
      <c r="B6">
        <v>7.1</v>
      </c>
      <c r="C6">
        <v>1.1000000000000001</v>
      </c>
      <c r="D6">
        <v>5</v>
      </c>
      <c r="E6">
        <v>1.1000000000000001</v>
      </c>
    </row>
    <row r="7" spans="1:5" x14ac:dyDescent="0.2">
      <c r="A7">
        <v>4</v>
      </c>
      <c r="B7">
        <v>7.6</v>
      </c>
      <c r="C7">
        <v>2.2000000000000002</v>
      </c>
      <c r="D7">
        <v>7</v>
      </c>
      <c r="E7" s="55" t="s">
        <v>26</v>
      </c>
    </row>
    <row r="8" spans="1:5" x14ac:dyDescent="0.2">
      <c r="A8">
        <v>5</v>
      </c>
      <c r="B8">
        <v>10.5</v>
      </c>
      <c r="C8">
        <v>7.6</v>
      </c>
      <c r="D8">
        <v>9</v>
      </c>
      <c r="E8" s="55">
        <v>0</v>
      </c>
    </row>
    <row r="9" spans="1:5" x14ac:dyDescent="0.2">
      <c r="A9">
        <v>6</v>
      </c>
      <c r="B9">
        <v>11.1</v>
      </c>
      <c r="C9">
        <v>1.7</v>
      </c>
      <c r="D9">
        <v>6</v>
      </c>
      <c r="E9" s="55">
        <v>1.2</v>
      </c>
    </row>
    <row r="10" spans="1:5" x14ac:dyDescent="0.2">
      <c r="A10">
        <v>7</v>
      </c>
      <c r="B10">
        <v>12.1</v>
      </c>
      <c r="C10">
        <v>5.6</v>
      </c>
      <c r="D10">
        <v>10</v>
      </c>
      <c r="E10" s="55">
        <v>4.7</v>
      </c>
    </row>
    <row r="11" spans="1:5" x14ac:dyDescent="0.2">
      <c r="A11">
        <v>8</v>
      </c>
      <c r="B11">
        <v>12.5</v>
      </c>
      <c r="C11">
        <v>7.3</v>
      </c>
      <c r="D11">
        <v>10</v>
      </c>
      <c r="E11" s="55">
        <v>7.9</v>
      </c>
    </row>
    <row r="12" spans="1:5" x14ac:dyDescent="0.2">
      <c r="A12">
        <v>9</v>
      </c>
      <c r="B12">
        <v>15.9</v>
      </c>
      <c r="C12">
        <v>11.9</v>
      </c>
      <c r="D12">
        <v>10</v>
      </c>
      <c r="E12" s="55">
        <v>0</v>
      </c>
    </row>
    <row r="13" spans="1:5" x14ac:dyDescent="0.2">
      <c r="A13">
        <v>10</v>
      </c>
      <c r="B13">
        <v>14.5</v>
      </c>
      <c r="C13">
        <v>4.2</v>
      </c>
      <c r="D13">
        <v>10</v>
      </c>
      <c r="E13" s="55">
        <v>0.4</v>
      </c>
    </row>
    <row r="14" spans="1:5" x14ac:dyDescent="0.2">
      <c r="A14">
        <v>11</v>
      </c>
      <c r="B14">
        <v>10.7</v>
      </c>
      <c r="C14">
        <v>5.2</v>
      </c>
      <c r="D14">
        <v>10</v>
      </c>
      <c r="E14" s="55">
        <v>0.3</v>
      </c>
    </row>
    <row r="15" spans="1:5" x14ac:dyDescent="0.2">
      <c r="A15">
        <v>12</v>
      </c>
      <c r="B15">
        <v>12.8</v>
      </c>
      <c r="C15">
        <v>7.9</v>
      </c>
      <c r="D15">
        <v>10</v>
      </c>
      <c r="E15" s="55">
        <v>11.1</v>
      </c>
    </row>
    <row r="16" spans="1:5" x14ac:dyDescent="0.2">
      <c r="A16">
        <v>13</v>
      </c>
      <c r="B16">
        <v>10.8</v>
      </c>
      <c r="C16">
        <v>3.8</v>
      </c>
      <c r="D16">
        <v>8</v>
      </c>
      <c r="E16" s="55">
        <v>0.3</v>
      </c>
    </row>
    <row r="17" spans="1:5" x14ac:dyDescent="0.2">
      <c r="A17">
        <v>14</v>
      </c>
      <c r="B17">
        <v>11.5</v>
      </c>
      <c r="C17">
        <v>4.0999999999999996</v>
      </c>
      <c r="D17">
        <v>10</v>
      </c>
      <c r="E17" s="55">
        <v>4</v>
      </c>
    </row>
    <row r="18" spans="1:5" x14ac:dyDescent="0.2">
      <c r="A18">
        <v>15</v>
      </c>
      <c r="B18">
        <v>10.1</v>
      </c>
      <c r="C18">
        <v>5.8</v>
      </c>
      <c r="D18">
        <v>8</v>
      </c>
      <c r="E18" s="55">
        <v>0.2</v>
      </c>
    </row>
    <row r="19" spans="1:5" x14ac:dyDescent="0.2">
      <c r="A19">
        <v>16</v>
      </c>
      <c r="B19">
        <v>8</v>
      </c>
      <c r="C19">
        <v>-0.9</v>
      </c>
      <c r="D19">
        <v>7</v>
      </c>
      <c r="E19" s="55">
        <v>0.4</v>
      </c>
    </row>
    <row r="20" spans="1:5" x14ac:dyDescent="0.2">
      <c r="A20">
        <v>17</v>
      </c>
      <c r="B20">
        <v>8.3000000000000007</v>
      </c>
      <c r="C20">
        <v>4</v>
      </c>
      <c r="D20">
        <v>8</v>
      </c>
      <c r="E20" s="55">
        <v>1</v>
      </c>
    </row>
    <row r="21" spans="1:5" x14ac:dyDescent="0.2">
      <c r="A21">
        <v>18</v>
      </c>
      <c r="B21">
        <v>5.7</v>
      </c>
      <c r="C21">
        <v>0.8</v>
      </c>
      <c r="D21">
        <v>7.5</v>
      </c>
      <c r="E21" s="55" t="s">
        <v>26</v>
      </c>
    </row>
    <row r="22" spans="1:5" x14ac:dyDescent="0.2">
      <c r="A22">
        <v>19</v>
      </c>
      <c r="B22">
        <v>6.9</v>
      </c>
      <c r="C22">
        <v>-1.9</v>
      </c>
      <c r="D22">
        <v>6</v>
      </c>
      <c r="E22" s="55">
        <v>0</v>
      </c>
    </row>
    <row r="23" spans="1:5" x14ac:dyDescent="0.2">
      <c r="A23">
        <v>20</v>
      </c>
      <c r="B23">
        <v>6.3</v>
      </c>
      <c r="C23">
        <v>0</v>
      </c>
      <c r="D23">
        <v>5</v>
      </c>
      <c r="E23" s="55">
        <v>0</v>
      </c>
    </row>
    <row r="24" spans="1:5" x14ac:dyDescent="0.2">
      <c r="A24">
        <v>21</v>
      </c>
      <c r="B24">
        <v>4.5999999999999996</v>
      </c>
      <c r="C24">
        <v>2.7</v>
      </c>
      <c r="D24">
        <v>5</v>
      </c>
      <c r="E24" s="55">
        <v>0</v>
      </c>
    </row>
    <row r="25" spans="1:5" x14ac:dyDescent="0.2">
      <c r="A25">
        <v>22</v>
      </c>
      <c r="B25">
        <v>6.1</v>
      </c>
      <c r="C25">
        <v>-2.2000000000000002</v>
      </c>
      <c r="D25">
        <v>3</v>
      </c>
      <c r="E25" s="55">
        <v>0</v>
      </c>
    </row>
    <row r="26" spans="1:5" x14ac:dyDescent="0.2">
      <c r="A26">
        <v>23</v>
      </c>
      <c r="B26">
        <v>9</v>
      </c>
      <c r="C26">
        <v>-0.8</v>
      </c>
      <c r="D26">
        <v>6</v>
      </c>
      <c r="E26" s="55">
        <v>3.1</v>
      </c>
    </row>
    <row r="27" spans="1:5" x14ac:dyDescent="0.2">
      <c r="A27">
        <v>24</v>
      </c>
      <c r="B27">
        <v>9.1</v>
      </c>
      <c r="C27">
        <v>-0.9</v>
      </c>
      <c r="D27">
        <v>5</v>
      </c>
      <c r="E27" s="55">
        <v>0</v>
      </c>
    </row>
    <row r="28" spans="1:5" x14ac:dyDescent="0.2">
      <c r="A28">
        <v>25</v>
      </c>
      <c r="B28">
        <v>10.3</v>
      </c>
      <c r="C28">
        <v>8.3000000000000007</v>
      </c>
      <c r="D28">
        <v>9.5</v>
      </c>
      <c r="E28" s="55" t="s">
        <v>26</v>
      </c>
    </row>
    <row r="29" spans="1:5" x14ac:dyDescent="0.2">
      <c r="A29">
        <v>26</v>
      </c>
      <c r="B29">
        <v>10.9</v>
      </c>
      <c r="C29">
        <v>4.3</v>
      </c>
      <c r="D29">
        <v>7.5</v>
      </c>
      <c r="E29" s="55">
        <v>0.3</v>
      </c>
    </row>
    <row r="30" spans="1:5" x14ac:dyDescent="0.2">
      <c r="A30">
        <v>27</v>
      </c>
      <c r="B30">
        <v>10.8</v>
      </c>
      <c r="C30">
        <v>5.9</v>
      </c>
      <c r="D30">
        <v>10</v>
      </c>
      <c r="E30" s="55" t="s">
        <v>26</v>
      </c>
    </row>
    <row r="31" spans="1:5" x14ac:dyDescent="0.2">
      <c r="A31">
        <v>28</v>
      </c>
      <c r="B31">
        <v>11.1</v>
      </c>
      <c r="C31">
        <v>2.9</v>
      </c>
      <c r="D31">
        <v>5</v>
      </c>
      <c r="E31" s="55">
        <v>1.2</v>
      </c>
    </row>
    <row r="32" spans="1:5" x14ac:dyDescent="0.2">
      <c r="A32">
        <v>29</v>
      </c>
      <c r="B32">
        <v>7.5</v>
      </c>
      <c r="C32">
        <v>2.5</v>
      </c>
      <c r="D32">
        <v>5</v>
      </c>
      <c r="E32" s="55">
        <v>2.2000000000000002</v>
      </c>
    </row>
    <row r="33" spans="1:5" x14ac:dyDescent="0.2">
      <c r="A33">
        <v>30</v>
      </c>
      <c r="B33">
        <v>8.1999999999999993</v>
      </c>
      <c r="C33">
        <v>1.2</v>
      </c>
      <c r="D33">
        <v>4</v>
      </c>
      <c r="E33" s="55">
        <v>1.4</v>
      </c>
    </row>
    <row r="34" spans="1:5" x14ac:dyDescent="0.2">
      <c r="A34">
        <v>31</v>
      </c>
      <c r="B34">
        <v>5.3</v>
      </c>
      <c r="C34">
        <v>2.1</v>
      </c>
      <c r="D34">
        <v>4</v>
      </c>
      <c r="E34" s="55">
        <v>2.1</v>
      </c>
    </row>
    <row r="36" spans="1:5" x14ac:dyDescent="0.2">
      <c r="A36" s="55"/>
    </row>
    <row r="37" spans="1:5" x14ac:dyDescent="0.2">
      <c r="A37" s="55" t="s">
        <v>35</v>
      </c>
      <c r="B37">
        <f>SUM('Jan 15'!B4:B34)</f>
        <v>299.30000000000007</v>
      </c>
      <c r="C37">
        <f>SUM(C4:C34)</f>
        <v>110.69999999999997</v>
      </c>
      <c r="D37">
        <f>SUM(D4:D34)</f>
        <v>225.5</v>
      </c>
      <c r="E37">
        <f>SUM(E4:E34)</f>
        <v>55.699999999999996</v>
      </c>
    </row>
    <row r="38" spans="1:5" x14ac:dyDescent="0.2">
      <c r="A38" s="55" t="s">
        <v>36</v>
      </c>
      <c r="B38">
        <f>SUM(B37/31)</f>
        <v>9.6548387096774224</v>
      </c>
      <c r="C38">
        <f>SUM(C37/31)</f>
        <v>3.5709677419354828</v>
      </c>
      <c r="D38">
        <f>SUM(D37/31)</f>
        <v>7.274193548387097</v>
      </c>
      <c r="E38">
        <f>SUM(E37/31)</f>
        <v>1.796774193548387</v>
      </c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35"/>
  <sheetViews>
    <sheetView workbookViewId="0">
      <selection activeCell="C35" sqref="C35"/>
    </sheetView>
  </sheetViews>
  <sheetFormatPr defaultRowHeight="12.75" x14ac:dyDescent="0.2"/>
  <cols>
    <col min="1" max="1" width="9.7109375" bestFit="1" customWidth="1"/>
  </cols>
  <sheetData>
    <row r="1" spans="1:5" x14ac:dyDescent="0.2">
      <c r="A1" s="60">
        <v>42036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  <c r="B4">
        <v>6.9</v>
      </c>
      <c r="C4">
        <v>-0.9</v>
      </c>
      <c r="D4" s="55">
        <v>3.5</v>
      </c>
      <c r="E4" s="55" t="s">
        <v>26</v>
      </c>
    </row>
    <row r="5" spans="1:5" x14ac:dyDescent="0.2">
      <c r="A5">
        <v>2</v>
      </c>
      <c r="B5">
        <v>4.8</v>
      </c>
      <c r="C5">
        <v>0.3</v>
      </c>
      <c r="D5">
        <v>3.5</v>
      </c>
      <c r="E5">
        <v>2.2999999999999998</v>
      </c>
    </row>
    <row r="6" spans="1:5" x14ac:dyDescent="0.2">
      <c r="A6">
        <v>3</v>
      </c>
      <c r="B6">
        <v>5.2</v>
      </c>
      <c r="C6">
        <v>1.8</v>
      </c>
      <c r="D6">
        <v>4.5</v>
      </c>
      <c r="E6" s="55" t="s">
        <v>26</v>
      </c>
    </row>
    <row r="7" spans="1:5" x14ac:dyDescent="0.2">
      <c r="A7">
        <v>4</v>
      </c>
      <c r="B7">
        <v>5.9</v>
      </c>
      <c r="C7">
        <v>2.2999999999999998</v>
      </c>
      <c r="D7">
        <v>4.5</v>
      </c>
      <c r="E7">
        <v>0.4</v>
      </c>
    </row>
    <row r="8" spans="1:5" x14ac:dyDescent="0.2">
      <c r="A8">
        <v>5</v>
      </c>
      <c r="B8">
        <v>5.9</v>
      </c>
      <c r="C8">
        <v>1.7</v>
      </c>
      <c r="D8">
        <v>4.5</v>
      </c>
      <c r="E8">
        <v>0.1</v>
      </c>
    </row>
    <row r="9" spans="1:5" x14ac:dyDescent="0.2">
      <c r="A9">
        <v>6</v>
      </c>
      <c r="D9">
        <v>5</v>
      </c>
      <c r="E9">
        <v>0</v>
      </c>
    </row>
    <row r="10" spans="1:5" x14ac:dyDescent="0.2">
      <c r="A10">
        <v>7</v>
      </c>
      <c r="D10">
        <v>5</v>
      </c>
      <c r="E10" s="55" t="s">
        <v>26</v>
      </c>
    </row>
    <row r="11" spans="1:5" x14ac:dyDescent="0.2">
      <c r="A11">
        <v>8</v>
      </c>
      <c r="D11">
        <v>6</v>
      </c>
      <c r="E11" s="55">
        <v>0</v>
      </c>
    </row>
    <row r="12" spans="1:5" x14ac:dyDescent="0.2">
      <c r="A12">
        <v>9</v>
      </c>
      <c r="B12">
        <v>11</v>
      </c>
      <c r="C12">
        <v>4.8</v>
      </c>
      <c r="D12">
        <v>7</v>
      </c>
      <c r="E12" s="55">
        <v>0</v>
      </c>
    </row>
    <row r="13" spans="1:5" x14ac:dyDescent="0.2">
      <c r="A13">
        <v>10</v>
      </c>
      <c r="B13">
        <v>7.6</v>
      </c>
      <c r="C13">
        <v>5.5</v>
      </c>
      <c r="D13">
        <v>7</v>
      </c>
      <c r="E13" s="55">
        <v>0</v>
      </c>
    </row>
    <row r="14" spans="1:5" x14ac:dyDescent="0.2">
      <c r="A14">
        <v>11</v>
      </c>
      <c r="B14">
        <v>6.1</v>
      </c>
      <c r="C14">
        <v>4.5999999999999996</v>
      </c>
      <c r="D14">
        <v>6.5</v>
      </c>
      <c r="E14" s="55">
        <v>0</v>
      </c>
    </row>
    <row r="15" spans="1:5" x14ac:dyDescent="0.2">
      <c r="A15">
        <v>12</v>
      </c>
      <c r="B15">
        <v>8.1</v>
      </c>
      <c r="C15">
        <v>3.3</v>
      </c>
      <c r="D15">
        <v>7.5</v>
      </c>
      <c r="E15" s="55" t="s">
        <v>26</v>
      </c>
    </row>
    <row r="16" spans="1:5" x14ac:dyDescent="0.2">
      <c r="A16">
        <v>13</v>
      </c>
      <c r="B16">
        <v>10</v>
      </c>
      <c r="C16">
        <v>4.3</v>
      </c>
      <c r="D16">
        <v>6</v>
      </c>
      <c r="E16" s="55">
        <v>5.5</v>
      </c>
    </row>
    <row r="17" spans="1:5" x14ac:dyDescent="0.2">
      <c r="A17">
        <v>14</v>
      </c>
      <c r="B17">
        <v>9.3000000000000007</v>
      </c>
      <c r="C17">
        <v>4.5</v>
      </c>
      <c r="D17">
        <v>8</v>
      </c>
      <c r="E17" s="55">
        <v>0.3</v>
      </c>
    </row>
    <row r="18" spans="1:5" x14ac:dyDescent="0.2">
      <c r="A18">
        <v>15</v>
      </c>
      <c r="B18">
        <v>11.3</v>
      </c>
      <c r="C18">
        <v>2.6</v>
      </c>
      <c r="D18">
        <v>7</v>
      </c>
      <c r="E18" s="55">
        <v>0</v>
      </c>
    </row>
    <row r="19" spans="1:5" x14ac:dyDescent="0.2">
      <c r="A19">
        <v>16</v>
      </c>
      <c r="B19">
        <v>9.3000000000000007</v>
      </c>
      <c r="C19">
        <v>3.1</v>
      </c>
      <c r="D19">
        <v>5</v>
      </c>
      <c r="E19" s="55">
        <v>4.8</v>
      </c>
    </row>
    <row r="20" spans="1:5" x14ac:dyDescent="0.2">
      <c r="A20">
        <v>17</v>
      </c>
      <c r="B20">
        <v>11.2</v>
      </c>
      <c r="C20">
        <v>1.3</v>
      </c>
      <c r="D20">
        <v>5</v>
      </c>
      <c r="E20" s="55">
        <v>0.4</v>
      </c>
    </row>
    <row r="21" spans="1:5" x14ac:dyDescent="0.2">
      <c r="A21">
        <v>18</v>
      </c>
      <c r="B21">
        <v>11.8</v>
      </c>
      <c r="C21">
        <v>5.0999999999999996</v>
      </c>
      <c r="D21">
        <v>7</v>
      </c>
      <c r="E21" s="55">
        <v>0</v>
      </c>
    </row>
    <row r="22" spans="1:5" x14ac:dyDescent="0.2">
      <c r="A22">
        <v>19</v>
      </c>
      <c r="B22">
        <v>9.6999999999999993</v>
      </c>
      <c r="C22">
        <v>6.2</v>
      </c>
      <c r="D22">
        <v>8</v>
      </c>
      <c r="E22" s="55">
        <v>5.9</v>
      </c>
    </row>
    <row r="23" spans="1:5" x14ac:dyDescent="0.2">
      <c r="A23">
        <v>20</v>
      </c>
      <c r="B23">
        <v>8.1</v>
      </c>
      <c r="C23">
        <v>3.1</v>
      </c>
      <c r="D23">
        <v>5</v>
      </c>
      <c r="E23" s="55">
        <v>1.9</v>
      </c>
    </row>
    <row r="24" spans="1:5" x14ac:dyDescent="0.2">
      <c r="A24">
        <v>21</v>
      </c>
      <c r="B24">
        <v>8.5</v>
      </c>
      <c r="C24">
        <v>-0.2</v>
      </c>
      <c r="D24">
        <v>5</v>
      </c>
      <c r="E24" s="55">
        <v>0</v>
      </c>
    </row>
    <row r="25" spans="1:5" x14ac:dyDescent="0.2">
      <c r="A25">
        <v>22</v>
      </c>
      <c r="B25">
        <v>10.1</v>
      </c>
      <c r="C25">
        <v>4.4000000000000004</v>
      </c>
      <c r="D25">
        <v>7</v>
      </c>
      <c r="E25" s="55">
        <v>4.2</v>
      </c>
    </row>
    <row r="26" spans="1:5" x14ac:dyDescent="0.2">
      <c r="A26">
        <v>23</v>
      </c>
      <c r="B26">
        <v>9.3000000000000007</v>
      </c>
      <c r="C26">
        <v>4.4000000000000004</v>
      </c>
      <c r="D26">
        <v>5.5</v>
      </c>
      <c r="E26" s="55">
        <v>0.7</v>
      </c>
    </row>
    <row r="27" spans="1:5" x14ac:dyDescent="0.2">
      <c r="A27">
        <v>24</v>
      </c>
      <c r="B27">
        <v>11.1</v>
      </c>
      <c r="C27">
        <v>5.9</v>
      </c>
      <c r="D27">
        <v>8</v>
      </c>
      <c r="E27" s="55">
        <v>2.7</v>
      </c>
    </row>
    <row r="28" spans="1:5" x14ac:dyDescent="0.2">
      <c r="A28">
        <v>25</v>
      </c>
      <c r="B28">
        <v>12.9</v>
      </c>
      <c r="C28">
        <v>7.9</v>
      </c>
      <c r="D28">
        <v>10</v>
      </c>
      <c r="E28" s="55">
        <v>0.4</v>
      </c>
    </row>
    <row r="29" spans="1:5" x14ac:dyDescent="0.2">
      <c r="A29">
        <v>26</v>
      </c>
      <c r="B29">
        <v>11.9</v>
      </c>
      <c r="C29">
        <v>1.1000000000000001</v>
      </c>
      <c r="D29">
        <v>5</v>
      </c>
      <c r="E29" s="55">
        <v>4.2</v>
      </c>
    </row>
    <row r="30" spans="1:5" x14ac:dyDescent="0.2">
      <c r="A30">
        <v>27</v>
      </c>
      <c r="E30" s="55">
        <v>0</v>
      </c>
    </row>
    <row r="31" spans="1:5" x14ac:dyDescent="0.2">
      <c r="A31">
        <v>28</v>
      </c>
      <c r="D31">
        <v>1.9</v>
      </c>
      <c r="E31" s="55">
        <v>1.9</v>
      </c>
    </row>
    <row r="34" spans="1:5" x14ac:dyDescent="0.2">
      <c r="A34" s="55" t="s">
        <v>35</v>
      </c>
      <c r="B34">
        <f>SUM(B4:B30)</f>
        <v>206</v>
      </c>
      <c r="C34">
        <f>SUM(C4:C29)</f>
        <v>77.100000000000009</v>
      </c>
      <c r="D34">
        <f>SUM(D4:D31)</f>
        <v>157.9</v>
      </c>
      <c r="E34">
        <f>SUM(E4:E31)</f>
        <v>35.699999999999996</v>
      </c>
    </row>
    <row r="35" spans="1:5" x14ac:dyDescent="0.2">
      <c r="A35" s="55" t="s">
        <v>36</v>
      </c>
      <c r="B35">
        <f>SUM(B34/23)</f>
        <v>8.9565217391304355</v>
      </c>
      <c r="C35">
        <f>SUM(C34/23)</f>
        <v>3.3521739130434787</v>
      </c>
      <c r="D35">
        <f>SUM(D34/27)</f>
        <v>5.8481481481481481</v>
      </c>
      <c r="E35">
        <f>SUM(E34/28)</f>
        <v>1.2749999999999999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38"/>
  <sheetViews>
    <sheetView topLeftCell="A7" workbookViewId="0">
      <selection activeCell="E38" sqref="E38"/>
    </sheetView>
  </sheetViews>
  <sheetFormatPr defaultRowHeight="12.75" x14ac:dyDescent="0.2"/>
  <cols>
    <col min="1" max="1" width="10.140625" bestFit="1" customWidth="1"/>
    <col min="2" max="2" width="10.5703125" bestFit="1" customWidth="1"/>
    <col min="3" max="3" width="10" bestFit="1" customWidth="1"/>
    <col min="4" max="4" width="9.7109375" bestFit="1" customWidth="1"/>
  </cols>
  <sheetData>
    <row r="1" spans="1:5" x14ac:dyDescent="0.2">
      <c r="A1" s="60">
        <v>42064</v>
      </c>
    </row>
    <row r="2" spans="1:5" x14ac:dyDescent="0.2">
      <c r="B2" s="49" t="s">
        <v>46</v>
      </c>
      <c r="C2" s="49" t="s">
        <v>47</v>
      </c>
      <c r="D2" s="49" t="s">
        <v>39</v>
      </c>
      <c r="E2" s="49" t="s">
        <v>24</v>
      </c>
    </row>
    <row r="4" spans="1:5" x14ac:dyDescent="0.2">
      <c r="A4">
        <v>1</v>
      </c>
      <c r="B4">
        <v>12.9</v>
      </c>
      <c r="C4">
        <v>3.8</v>
      </c>
      <c r="D4">
        <v>6.5</v>
      </c>
      <c r="E4">
        <v>2.1</v>
      </c>
    </row>
    <row r="5" spans="1:5" x14ac:dyDescent="0.2">
      <c r="A5">
        <v>2</v>
      </c>
      <c r="B5">
        <v>10</v>
      </c>
      <c r="C5">
        <v>4.0999999999999996</v>
      </c>
      <c r="D5">
        <v>7</v>
      </c>
      <c r="E5" s="55" t="s">
        <v>26</v>
      </c>
    </row>
    <row r="6" spans="1:5" x14ac:dyDescent="0.2">
      <c r="A6">
        <v>3</v>
      </c>
      <c r="B6">
        <v>10.8</v>
      </c>
      <c r="C6">
        <v>3</v>
      </c>
      <c r="D6">
        <v>5</v>
      </c>
      <c r="E6">
        <v>0</v>
      </c>
    </row>
    <row r="7" spans="1:5" x14ac:dyDescent="0.2">
      <c r="A7">
        <v>4</v>
      </c>
      <c r="B7">
        <v>12</v>
      </c>
      <c r="C7">
        <v>1.1000000000000001</v>
      </c>
      <c r="D7">
        <v>5</v>
      </c>
      <c r="E7">
        <v>0</v>
      </c>
    </row>
    <row r="8" spans="1:5" x14ac:dyDescent="0.2">
      <c r="A8">
        <v>5</v>
      </c>
      <c r="B8">
        <v>14.2</v>
      </c>
      <c r="C8">
        <v>5</v>
      </c>
      <c r="D8">
        <v>9</v>
      </c>
      <c r="E8">
        <v>0</v>
      </c>
    </row>
    <row r="9" spans="1:5" x14ac:dyDescent="0.2">
      <c r="A9">
        <v>6</v>
      </c>
    </row>
    <row r="10" spans="1:5" x14ac:dyDescent="0.2">
      <c r="A10">
        <v>7</v>
      </c>
    </row>
    <row r="11" spans="1:5" x14ac:dyDescent="0.2">
      <c r="A11">
        <v>8</v>
      </c>
      <c r="D11">
        <v>9</v>
      </c>
    </row>
    <row r="12" spans="1:5" x14ac:dyDescent="0.2">
      <c r="A12">
        <v>9</v>
      </c>
      <c r="B12">
        <v>11.2</v>
      </c>
      <c r="C12">
        <v>5.5</v>
      </c>
      <c r="D12">
        <v>9.5</v>
      </c>
      <c r="E12">
        <v>0</v>
      </c>
    </row>
    <row r="13" spans="1:5" x14ac:dyDescent="0.2">
      <c r="A13">
        <v>10</v>
      </c>
      <c r="B13">
        <v>14.1</v>
      </c>
      <c r="C13">
        <v>4.9000000000000004</v>
      </c>
      <c r="D13">
        <v>9</v>
      </c>
      <c r="E13">
        <v>0</v>
      </c>
    </row>
    <row r="14" spans="1:5" x14ac:dyDescent="0.2">
      <c r="A14">
        <v>11</v>
      </c>
      <c r="B14">
        <v>14.9</v>
      </c>
      <c r="C14">
        <v>7.2</v>
      </c>
      <c r="D14">
        <v>9.5</v>
      </c>
      <c r="E14">
        <v>0</v>
      </c>
    </row>
    <row r="15" spans="1:5" x14ac:dyDescent="0.2">
      <c r="A15">
        <v>12</v>
      </c>
      <c r="B15">
        <v>16.100000000000001</v>
      </c>
      <c r="C15">
        <v>8.1999999999999993</v>
      </c>
      <c r="D15">
        <v>10</v>
      </c>
      <c r="E15">
        <v>0</v>
      </c>
    </row>
    <row r="16" spans="1:5" x14ac:dyDescent="0.2">
      <c r="A16">
        <v>13</v>
      </c>
      <c r="B16">
        <v>12.6</v>
      </c>
      <c r="C16">
        <v>4</v>
      </c>
      <c r="D16">
        <v>8</v>
      </c>
      <c r="E16">
        <v>0</v>
      </c>
    </row>
    <row r="17" spans="1:5" x14ac:dyDescent="0.2">
      <c r="A17">
        <v>14</v>
      </c>
      <c r="B17">
        <v>9.8000000000000007</v>
      </c>
      <c r="C17">
        <v>6.1</v>
      </c>
      <c r="D17">
        <v>8</v>
      </c>
      <c r="E17">
        <v>0.1</v>
      </c>
    </row>
    <row r="18" spans="1:5" x14ac:dyDescent="0.2">
      <c r="A18">
        <v>15</v>
      </c>
      <c r="B18">
        <v>8</v>
      </c>
      <c r="C18">
        <v>5.4</v>
      </c>
      <c r="D18">
        <v>8</v>
      </c>
      <c r="E18">
        <v>8</v>
      </c>
    </row>
    <row r="19" spans="1:5" x14ac:dyDescent="0.2">
      <c r="A19">
        <v>16</v>
      </c>
      <c r="B19">
        <v>9.5</v>
      </c>
      <c r="C19">
        <v>6.3</v>
      </c>
      <c r="D19">
        <v>9.5</v>
      </c>
      <c r="E19">
        <v>0.2</v>
      </c>
    </row>
    <row r="20" spans="1:5" x14ac:dyDescent="0.2">
      <c r="A20">
        <v>17</v>
      </c>
      <c r="B20">
        <v>13.9</v>
      </c>
      <c r="C20">
        <v>5.0999999999999996</v>
      </c>
      <c r="D20">
        <v>8</v>
      </c>
      <c r="E20">
        <v>0</v>
      </c>
    </row>
    <row r="21" spans="1:5" x14ac:dyDescent="0.2">
      <c r="A21">
        <v>18</v>
      </c>
      <c r="B21">
        <v>11.9</v>
      </c>
      <c r="C21">
        <v>6.3</v>
      </c>
      <c r="D21">
        <v>9</v>
      </c>
      <c r="E21">
        <v>0</v>
      </c>
    </row>
    <row r="22" spans="1:5" x14ac:dyDescent="0.2">
      <c r="A22">
        <v>19</v>
      </c>
      <c r="B22">
        <v>9.1</v>
      </c>
      <c r="C22">
        <v>5.9</v>
      </c>
      <c r="D22">
        <v>9</v>
      </c>
      <c r="E22">
        <v>0</v>
      </c>
    </row>
    <row r="23" spans="1:5" x14ac:dyDescent="0.2">
      <c r="A23">
        <v>20</v>
      </c>
      <c r="B23">
        <v>14.3</v>
      </c>
      <c r="C23">
        <v>6.1</v>
      </c>
      <c r="D23">
        <v>9</v>
      </c>
      <c r="E23">
        <v>0</v>
      </c>
    </row>
    <row r="24" spans="1:5" x14ac:dyDescent="0.2">
      <c r="A24">
        <v>21</v>
      </c>
      <c r="B24">
        <v>9.1999999999999993</v>
      </c>
      <c r="C24">
        <v>5.2</v>
      </c>
      <c r="D24">
        <v>9</v>
      </c>
      <c r="E24" s="55" t="s">
        <v>26</v>
      </c>
    </row>
    <row r="25" spans="1:5" x14ac:dyDescent="0.2">
      <c r="A25">
        <v>22</v>
      </c>
      <c r="B25">
        <v>10.5</v>
      </c>
      <c r="C25">
        <v>2.4</v>
      </c>
      <c r="D25">
        <v>8.5</v>
      </c>
      <c r="E25" s="55">
        <v>0</v>
      </c>
    </row>
    <row r="26" spans="1:5" x14ac:dyDescent="0.2">
      <c r="A26">
        <v>23</v>
      </c>
      <c r="B26">
        <v>13.8</v>
      </c>
      <c r="C26">
        <v>6.5</v>
      </c>
      <c r="D26">
        <v>10</v>
      </c>
      <c r="E26" s="55">
        <v>0.2</v>
      </c>
    </row>
    <row r="27" spans="1:5" x14ac:dyDescent="0.2">
      <c r="A27">
        <v>24</v>
      </c>
      <c r="B27">
        <v>11.7</v>
      </c>
      <c r="C27">
        <v>2.5</v>
      </c>
      <c r="D27">
        <v>7.5</v>
      </c>
      <c r="E27" s="55" t="s">
        <v>26</v>
      </c>
    </row>
    <row r="28" spans="1:5" x14ac:dyDescent="0.2">
      <c r="A28">
        <v>25</v>
      </c>
      <c r="B28">
        <v>12.1</v>
      </c>
      <c r="C28">
        <v>4.3</v>
      </c>
      <c r="D28">
        <v>8</v>
      </c>
      <c r="E28" s="55">
        <v>4.5999999999999996</v>
      </c>
    </row>
    <row r="29" spans="1:5" x14ac:dyDescent="0.2">
      <c r="A29">
        <v>26</v>
      </c>
      <c r="B29">
        <v>14</v>
      </c>
      <c r="C29">
        <v>4.4000000000000004</v>
      </c>
      <c r="D29">
        <v>9</v>
      </c>
      <c r="E29" s="55">
        <v>0.9</v>
      </c>
    </row>
    <row r="30" spans="1:5" x14ac:dyDescent="0.2">
      <c r="A30">
        <v>27</v>
      </c>
      <c r="B30">
        <v>14.5</v>
      </c>
      <c r="C30">
        <v>7.3</v>
      </c>
      <c r="D30">
        <v>10</v>
      </c>
      <c r="E30" s="55">
        <v>0.1</v>
      </c>
    </row>
    <row r="31" spans="1:5" x14ac:dyDescent="0.2">
      <c r="A31">
        <v>28</v>
      </c>
      <c r="B31">
        <v>14.9</v>
      </c>
      <c r="C31">
        <v>10.1</v>
      </c>
      <c r="D31">
        <v>10</v>
      </c>
      <c r="E31" s="55">
        <v>0.9</v>
      </c>
    </row>
    <row r="32" spans="1:5" x14ac:dyDescent="0.2">
      <c r="A32">
        <v>29</v>
      </c>
      <c r="B32">
        <v>14.9</v>
      </c>
      <c r="C32">
        <v>7</v>
      </c>
      <c r="D32">
        <v>10</v>
      </c>
      <c r="E32" s="55">
        <v>2.5</v>
      </c>
    </row>
    <row r="33" spans="1:5" x14ac:dyDescent="0.2">
      <c r="A33">
        <v>30</v>
      </c>
      <c r="B33">
        <v>13.3</v>
      </c>
      <c r="C33">
        <v>9.5</v>
      </c>
      <c r="D33">
        <v>10</v>
      </c>
      <c r="E33" s="55">
        <v>0.7</v>
      </c>
    </row>
    <row r="34" spans="1:5" x14ac:dyDescent="0.2">
      <c r="A34">
        <v>31</v>
      </c>
      <c r="B34">
        <v>14.6</v>
      </c>
      <c r="C34">
        <v>5.7</v>
      </c>
      <c r="D34">
        <v>9</v>
      </c>
      <c r="E34" s="55">
        <v>0.1</v>
      </c>
    </row>
    <row r="37" spans="1:5" x14ac:dyDescent="0.2">
      <c r="A37" s="55" t="s">
        <v>35</v>
      </c>
      <c r="B37">
        <f>SUM(B4:B34)</f>
        <v>348.8</v>
      </c>
      <c r="C37">
        <f>SUM(C4:C34)</f>
        <v>152.89999999999998</v>
      </c>
      <c r="D37">
        <f>SUM(D4:D34)</f>
        <v>249</v>
      </c>
      <c r="E37">
        <f>SUM(E4:E34)</f>
        <v>20.399999999999999</v>
      </c>
    </row>
    <row r="38" spans="1:5" x14ac:dyDescent="0.2">
      <c r="A38" s="55" t="s">
        <v>36</v>
      </c>
      <c r="B38">
        <f>SUM(B37/28)</f>
        <v>12.457142857142857</v>
      </c>
      <c r="C38">
        <f>SUM(C37/28)</f>
        <v>5.4607142857142845</v>
      </c>
      <c r="D38">
        <f>SUM(D37/29)</f>
        <v>8.5862068965517242</v>
      </c>
      <c r="E38">
        <f>SUM(E37/28)</f>
        <v>0.72857142857142854</v>
      </c>
    </row>
  </sheetData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36"/>
  <sheetViews>
    <sheetView workbookViewId="0">
      <selection activeCell="D36" sqref="D36"/>
    </sheetView>
  </sheetViews>
  <sheetFormatPr defaultRowHeight="12.75" x14ac:dyDescent="0.2"/>
  <sheetData>
    <row r="1" spans="1:5" x14ac:dyDescent="0.2">
      <c r="A1" s="60">
        <v>42095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  <c r="B4">
        <v>12.1</v>
      </c>
      <c r="C4">
        <v>6.9</v>
      </c>
      <c r="D4">
        <v>10</v>
      </c>
      <c r="E4">
        <v>3.1</v>
      </c>
    </row>
    <row r="5" spans="1:5" x14ac:dyDescent="0.2">
      <c r="A5">
        <v>2</v>
      </c>
      <c r="B5">
        <v>13</v>
      </c>
      <c r="C5">
        <v>7.2</v>
      </c>
      <c r="D5">
        <v>10</v>
      </c>
      <c r="E5">
        <v>1.5</v>
      </c>
    </row>
    <row r="6" spans="1:5" x14ac:dyDescent="0.2">
      <c r="A6">
        <v>3</v>
      </c>
      <c r="B6">
        <v>13.3</v>
      </c>
      <c r="C6">
        <v>9.1999999999999993</v>
      </c>
      <c r="D6">
        <v>10</v>
      </c>
      <c r="E6">
        <v>3</v>
      </c>
    </row>
    <row r="7" spans="1:5" x14ac:dyDescent="0.2">
      <c r="A7">
        <v>4</v>
      </c>
      <c r="B7">
        <v>10.8</v>
      </c>
      <c r="C7">
        <v>7.2</v>
      </c>
      <c r="D7">
        <v>10</v>
      </c>
      <c r="E7" s="55" t="s">
        <v>26</v>
      </c>
    </row>
    <row r="8" spans="1:5" x14ac:dyDescent="0.2">
      <c r="A8">
        <v>5</v>
      </c>
      <c r="B8">
        <v>14.7</v>
      </c>
      <c r="C8">
        <v>5.0999999999999996</v>
      </c>
      <c r="D8">
        <v>10</v>
      </c>
      <c r="E8" s="55">
        <v>0</v>
      </c>
    </row>
    <row r="9" spans="1:5" x14ac:dyDescent="0.2">
      <c r="A9">
        <v>6</v>
      </c>
      <c r="B9">
        <v>17.899999999999999</v>
      </c>
      <c r="C9">
        <v>4.2</v>
      </c>
      <c r="D9">
        <v>10</v>
      </c>
      <c r="E9" s="55">
        <v>0</v>
      </c>
    </row>
    <row r="10" spans="1:5" x14ac:dyDescent="0.2">
      <c r="A10">
        <v>7</v>
      </c>
      <c r="B10">
        <v>19.5</v>
      </c>
      <c r="C10">
        <v>6.8</v>
      </c>
      <c r="D10">
        <v>10.5</v>
      </c>
      <c r="E10" s="55">
        <v>0</v>
      </c>
    </row>
    <row r="11" spans="1:5" x14ac:dyDescent="0.2">
      <c r="A11">
        <v>8</v>
      </c>
      <c r="B11">
        <v>19.100000000000001</v>
      </c>
      <c r="C11">
        <v>7.3</v>
      </c>
      <c r="D11">
        <v>11</v>
      </c>
      <c r="E11" s="55">
        <v>0</v>
      </c>
    </row>
    <row r="12" spans="1:5" x14ac:dyDescent="0.2">
      <c r="A12">
        <v>9</v>
      </c>
      <c r="B12">
        <v>18.899999999999999</v>
      </c>
      <c r="C12">
        <v>7.7</v>
      </c>
      <c r="D12">
        <v>12</v>
      </c>
      <c r="E12" s="55">
        <v>0</v>
      </c>
    </row>
    <row r="13" spans="1:5" x14ac:dyDescent="0.2">
      <c r="A13">
        <v>10</v>
      </c>
      <c r="B13">
        <v>22.7</v>
      </c>
      <c r="C13">
        <v>11.1</v>
      </c>
      <c r="D13">
        <v>12</v>
      </c>
      <c r="E13" s="55">
        <v>1.9</v>
      </c>
    </row>
    <row r="14" spans="1:5" x14ac:dyDescent="0.2">
      <c r="A14">
        <v>11</v>
      </c>
      <c r="B14">
        <v>15.3</v>
      </c>
      <c r="C14">
        <v>5.3</v>
      </c>
      <c r="D14">
        <v>10</v>
      </c>
      <c r="E14" s="55" t="s">
        <v>26</v>
      </c>
    </row>
    <row r="15" spans="1:5" x14ac:dyDescent="0.2">
      <c r="A15">
        <v>12</v>
      </c>
      <c r="B15">
        <v>18.600000000000001</v>
      </c>
      <c r="C15">
        <v>9.1</v>
      </c>
      <c r="D15">
        <v>13</v>
      </c>
      <c r="E15" s="55">
        <v>0</v>
      </c>
    </row>
    <row r="16" spans="1:5" x14ac:dyDescent="0.2">
      <c r="A16">
        <v>13</v>
      </c>
      <c r="B16">
        <v>18</v>
      </c>
      <c r="C16">
        <v>7.9</v>
      </c>
      <c r="D16">
        <v>12.5</v>
      </c>
      <c r="E16" s="55">
        <v>0</v>
      </c>
    </row>
    <row r="17" spans="1:5" x14ac:dyDescent="0.2">
      <c r="A17">
        <v>14</v>
      </c>
      <c r="B17">
        <v>23.6</v>
      </c>
      <c r="C17">
        <v>8.9</v>
      </c>
      <c r="D17">
        <v>15</v>
      </c>
      <c r="E17" s="55">
        <v>0</v>
      </c>
    </row>
    <row r="18" spans="1:5" x14ac:dyDescent="0.2">
      <c r="A18">
        <v>15</v>
      </c>
      <c r="B18">
        <v>25.9</v>
      </c>
      <c r="C18">
        <v>9.9</v>
      </c>
      <c r="D18">
        <v>15</v>
      </c>
      <c r="E18" s="55">
        <v>0</v>
      </c>
    </row>
    <row r="19" spans="1:5" x14ac:dyDescent="0.2">
      <c r="A19">
        <v>16</v>
      </c>
      <c r="B19">
        <v>17.600000000000001</v>
      </c>
      <c r="C19">
        <v>9.4</v>
      </c>
      <c r="D19">
        <v>13.5</v>
      </c>
      <c r="E19" s="55">
        <v>0</v>
      </c>
    </row>
    <row r="20" spans="1:5" x14ac:dyDescent="0.2">
      <c r="A20">
        <v>17</v>
      </c>
      <c r="B20">
        <v>16</v>
      </c>
      <c r="C20">
        <v>6.2</v>
      </c>
      <c r="D20">
        <v>14</v>
      </c>
      <c r="E20" s="55">
        <v>0</v>
      </c>
    </row>
    <row r="21" spans="1:5" x14ac:dyDescent="0.2">
      <c r="A21">
        <v>18</v>
      </c>
      <c r="B21">
        <v>16.3</v>
      </c>
      <c r="C21">
        <v>5.8</v>
      </c>
      <c r="D21">
        <v>12</v>
      </c>
      <c r="E21" s="55">
        <v>0</v>
      </c>
    </row>
    <row r="22" spans="1:5" x14ac:dyDescent="0.2">
      <c r="A22">
        <v>19</v>
      </c>
      <c r="B22">
        <v>13.9</v>
      </c>
      <c r="C22">
        <v>6.8</v>
      </c>
      <c r="D22">
        <v>12</v>
      </c>
      <c r="E22" s="55">
        <v>0</v>
      </c>
    </row>
    <row r="23" spans="1:5" x14ac:dyDescent="0.2">
      <c r="A23">
        <v>20</v>
      </c>
      <c r="B23">
        <v>19.8</v>
      </c>
      <c r="C23">
        <v>7.1</v>
      </c>
      <c r="D23">
        <v>13.5</v>
      </c>
      <c r="E23" s="55">
        <v>0</v>
      </c>
    </row>
    <row r="24" spans="1:5" x14ac:dyDescent="0.2">
      <c r="A24">
        <v>21</v>
      </c>
      <c r="B24">
        <v>20.5</v>
      </c>
      <c r="C24">
        <v>7.8</v>
      </c>
      <c r="E24" s="55">
        <v>0</v>
      </c>
    </row>
    <row r="25" spans="1:5" x14ac:dyDescent="0.2">
      <c r="A25">
        <v>22</v>
      </c>
      <c r="B25">
        <v>17.5</v>
      </c>
      <c r="C25">
        <v>8.5</v>
      </c>
      <c r="D25">
        <v>13</v>
      </c>
      <c r="E25" s="55">
        <v>0</v>
      </c>
    </row>
    <row r="26" spans="1:5" x14ac:dyDescent="0.2">
      <c r="A26">
        <v>23</v>
      </c>
      <c r="B26">
        <v>19</v>
      </c>
      <c r="C26">
        <v>6.8</v>
      </c>
      <c r="D26">
        <v>14</v>
      </c>
      <c r="E26" s="55">
        <v>0</v>
      </c>
    </row>
    <row r="27" spans="1:5" x14ac:dyDescent="0.2">
      <c r="A27">
        <v>24</v>
      </c>
      <c r="B27">
        <v>18.8</v>
      </c>
      <c r="C27">
        <v>12</v>
      </c>
      <c r="D27">
        <v>15</v>
      </c>
      <c r="E27" s="55">
        <v>1.9</v>
      </c>
    </row>
    <row r="28" spans="1:5" x14ac:dyDescent="0.2">
      <c r="A28">
        <v>25</v>
      </c>
      <c r="B28">
        <v>18.899999999999999</v>
      </c>
      <c r="C28">
        <v>8.1</v>
      </c>
      <c r="D28">
        <v>11</v>
      </c>
      <c r="E28" s="55">
        <v>3.7</v>
      </c>
    </row>
    <row r="29" spans="1:5" x14ac:dyDescent="0.2">
      <c r="A29">
        <v>26</v>
      </c>
      <c r="B29">
        <v>11.5</v>
      </c>
      <c r="C29">
        <v>5.5</v>
      </c>
      <c r="D29">
        <v>10</v>
      </c>
      <c r="E29" s="55" t="s">
        <v>26</v>
      </c>
    </row>
    <row r="30" spans="1:5" x14ac:dyDescent="0.2">
      <c r="A30">
        <v>27</v>
      </c>
      <c r="B30">
        <v>14.1</v>
      </c>
      <c r="C30">
        <v>4.7</v>
      </c>
      <c r="D30">
        <v>10</v>
      </c>
      <c r="E30" s="55">
        <v>0</v>
      </c>
    </row>
    <row r="31" spans="1:5" x14ac:dyDescent="0.2">
      <c r="A31">
        <v>28</v>
      </c>
      <c r="B31">
        <v>15.2</v>
      </c>
      <c r="C31">
        <v>7.6</v>
      </c>
      <c r="D31">
        <v>11</v>
      </c>
      <c r="E31" s="55">
        <v>0.8</v>
      </c>
    </row>
    <row r="32" spans="1:5" x14ac:dyDescent="0.2">
      <c r="A32">
        <v>29</v>
      </c>
      <c r="B32">
        <v>14.3</v>
      </c>
      <c r="C32">
        <v>6</v>
      </c>
      <c r="D32">
        <v>14</v>
      </c>
      <c r="E32" s="55">
        <v>2.6</v>
      </c>
    </row>
    <row r="33" spans="1:5" x14ac:dyDescent="0.2">
      <c r="A33">
        <v>30</v>
      </c>
      <c r="B33">
        <v>17</v>
      </c>
      <c r="C33">
        <v>7.1</v>
      </c>
      <c r="D33">
        <v>11</v>
      </c>
      <c r="E33" s="55">
        <v>0</v>
      </c>
    </row>
    <row r="35" spans="1:5" x14ac:dyDescent="0.2">
      <c r="A35" s="55" t="s">
        <v>35</v>
      </c>
      <c r="B35">
        <f>SUM(B4:B33)</f>
        <v>513.79999999999995</v>
      </c>
      <c r="C35">
        <f>SUM(C4:C33)</f>
        <v>223.20000000000002</v>
      </c>
      <c r="D35">
        <f>SUM(D4:D33)</f>
        <v>345</v>
      </c>
      <c r="E35">
        <f>SUM(E4:E33)</f>
        <v>18.500000000000004</v>
      </c>
    </row>
    <row r="36" spans="1:5" x14ac:dyDescent="0.2">
      <c r="A36" s="55" t="s">
        <v>36</v>
      </c>
      <c r="B36">
        <f>SUM(B35/30)</f>
        <v>17.126666666666665</v>
      </c>
      <c r="C36">
        <f>SUM(C35/30)</f>
        <v>7.44</v>
      </c>
      <c r="D36">
        <f>SUM(D35/29)</f>
        <v>11.896551724137931</v>
      </c>
      <c r="E36">
        <f>SUM(E35/30)</f>
        <v>0.61666666666666681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37"/>
  <sheetViews>
    <sheetView workbookViewId="0">
      <selection activeCell="D31" sqref="D31"/>
    </sheetView>
  </sheetViews>
  <sheetFormatPr defaultRowHeight="12.75" x14ac:dyDescent="0.2"/>
  <cols>
    <col min="1" max="1" width="9.7109375" bestFit="1" customWidth="1"/>
    <col min="2" max="2" width="9.28515625" bestFit="1" customWidth="1"/>
  </cols>
  <sheetData>
    <row r="1" spans="1:5" x14ac:dyDescent="0.2">
      <c r="A1" s="55" t="s">
        <v>48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  <c r="B4">
        <v>14.3</v>
      </c>
      <c r="C4">
        <v>7.1</v>
      </c>
      <c r="D4">
        <v>12</v>
      </c>
      <c r="E4">
        <v>0</v>
      </c>
    </row>
    <row r="5" spans="1:5" x14ac:dyDescent="0.2">
      <c r="A5">
        <v>2</v>
      </c>
      <c r="B5">
        <v>15.3</v>
      </c>
      <c r="C5">
        <v>10.3</v>
      </c>
      <c r="D5">
        <v>15</v>
      </c>
      <c r="E5">
        <v>2.6</v>
      </c>
    </row>
    <row r="6" spans="1:5" x14ac:dyDescent="0.2">
      <c r="A6">
        <v>3</v>
      </c>
      <c r="B6">
        <v>20.2</v>
      </c>
      <c r="C6">
        <v>12.2</v>
      </c>
      <c r="D6">
        <v>16</v>
      </c>
      <c r="E6" s="55" t="s">
        <v>26</v>
      </c>
    </row>
    <row r="7" spans="1:5" x14ac:dyDescent="0.2">
      <c r="A7">
        <v>4</v>
      </c>
      <c r="B7">
        <v>20.100000000000001</v>
      </c>
      <c r="C7">
        <v>12.8</v>
      </c>
      <c r="D7">
        <v>15.5</v>
      </c>
      <c r="E7">
        <v>7</v>
      </c>
    </row>
    <row r="8" spans="1:5" x14ac:dyDescent="0.2">
      <c r="A8">
        <v>5</v>
      </c>
      <c r="B8">
        <v>16.8</v>
      </c>
      <c r="C8">
        <v>8.4</v>
      </c>
      <c r="D8">
        <v>13.5</v>
      </c>
      <c r="E8">
        <v>5.5</v>
      </c>
    </row>
    <row r="9" spans="1:5" x14ac:dyDescent="0.2">
      <c r="A9">
        <v>6</v>
      </c>
      <c r="B9">
        <v>15.1</v>
      </c>
      <c r="C9">
        <v>10</v>
      </c>
      <c r="D9">
        <v>15</v>
      </c>
      <c r="E9">
        <v>0.7</v>
      </c>
    </row>
    <row r="10" spans="1:5" x14ac:dyDescent="0.2">
      <c r="A10">
        <v>7</v>
      </c>
      <c r="B10">
        <v>18.5</v>
      </c>
      <c r="C10">
        <v>9.5</v>
      </c>
      <c r="D10">
        <v>15</v>
      </c>
      <c r="E10" s="55" t="s">
        <v>26</v>
      </c>
    </row>
    <row r="11" spans="1:5" x14ac:dyDescent="0.2">
      <c r="A11">
        <v>8</v>
      </c>
      <c r="B11">
        <v>19.2</v>
      </c>
      <c r="C11">
        <v>9.5</v>
      </c>
      <c r="D11">
        <v>16</v>
      </c>
      <c r="E11" s="55">
        <v>0</v>
      </c>
    </row>
    <row r="12" spans="1:5" x14ac:dyDescent="0.2">
      <c r="A12">
        <v>9</v>
      </c>
    </row>
    <row r="13" spans="1:5" x14ac:dyDescent="0.2">
      <c r="A13">
        <v>10</v>
      </c>
    </row>
    <row r="14" spans="1:5" x14ac:dyDescent="0.2">
      <c r="A14">
        <v>11</v>
      </c>
      <c r="B14">
        <v>22.5</v>
      </c>
      <c r="C14">
        <v>11.8</v>
      </c>
      <c r="D14">
        <v>15</v>
      </c>
    </row>
    <row r="15" spans="1:5" x14ac:dyDescent="0.2">
      <c r="A15">
        <v>12</v>
      </c>
      <c r="B15">
        <v>19</v>
      </c>
      <c r="C15">
        <v>7.9</v>
      </c>
      <c r="D15">
        <v>17.5</v>
      </c>
      <c r="E15">
        <v>0</v>
      </c>
    </row>
    <row r="16" spans="1:5" x14ac:dyDescent="0.2">
      <c r="A16">
        <v>13</v>
      </c>
      <c r="B16">
        <v>21.7</v>
      </c>
      <c r="C16">
        <v>9.6</v>
      </c>
      <c r="D16">
        <v>14</v>
      </c>
      <c r="E16" s="55" t="s">
        <v>26</v>
      </c>
    </row>
    <row r="17" spans="1:5" x14ac:dyDescent="0.2">
      <c r="A17">
        <v>14</v>
      </c>
      <c r="B17">
        <v>12.8</v>
      </c>
      <c r="C17">
        <v>8.6</v>
      </c>
      <c r="D17">
        <v>13.5</v>
      </c>
      <c r="E17">
        <v>15.9</v>
      </c>
    </row>
    <row r="18" spans="1:5" x14ac:dyDescent="0.2">
      <c r="A18">
        <v>15</v>
      </c>
      <c r="B18">
        <v>17.5</v>
      </c>
      <c r="C18">
        <v>11.9</v>
      </c>
      <c r="D18">
        <v>17</v>
      </c>
      <c r="E18">
        <v>0.4</v>
      </c>
    </row>
    <row r="19" spans="1:5" x14ac:dyDescent="0.2">
      <c r="A19">
        <v>16</v>
      </c>
      <c r="B19">
        <v>20.3</v>
      </c>
      <c r="C19">
        <v>8.1999999999999993</v>
      </c>
      <c r="D19">
        <v>15</v>
      </c>
      <c r="E19">
        <v>0</v>
      </c>
    </row>
    <row r="20" spans="1:5" x14ac:dyDescent="0.2">
      <c r="A20">
        <v>17</v>
      </c>
      <c r="B20">
        <v>18.899999999999999</v>
      </c>
      <c r="C20">
        <v>10.199999999999999</v>
      </c>
      <c r="D20">
        <v>14</v>
      </c>
      <c r="E20">
        <v>0.7</v>
      </c>
    </row>
    <row r="21" spans="1:5" x14ac:dyDescent="0.2">
      <c r="A21">
        <v>18</v>
      </c>
      <c r="B21">
        <v>16.2</v>
      </c>
      <c r="C21">
        <v>8.1</v>
      </c>
      <c r="D21">
        <v>14</v>
      </c>
      <c r="E21" s="55" t="s">
        <v>26</v>
      </c>
    </row>
    <row r="22" spans="1:5" x14ac:dyDescent="0.2">
      <c r="A22">
        <v>19</v>
      </c>
      <c r="B22">
        <v>15.6</v>
      </c>
      <c r="C22">
        <v>6.1</v>
      </c>
      <c r="D22">
        <v>14</v>
      </c>
      <c r="E22" s="55">
        <v>0.7</v>
      </c>
    </row>
    <row r="23" spans="1:5" x14ac:dyDescent="0.2">
      <c r="A23">
        <v>20</v>
      </c>
      <c r="B23">
        <v>17.7</v>
      </c>
      <c r="C23">
        <v>7.2</v>
      </c>
      <c r="D23">
        <v>15</v>
      </c>
      <c r="E23" s="55">
        <v>0.5</v>
      </c>
    </row>
    <row r="24" spans="1:5" x14ac:dyDescent="0.2">
      <c r="A24">
        <v>21</v>
      </c>
      <c r="B24">
        <v>21.6</v>
      </c>
      <c r="C24">
        <v>9.1</v>
      </c>
      <c r="D24">
        <v>17</v>
      </c>
      <c r="E24" s="55">
        <v>0</v>
      </c>
    </row>
    <row r="25" spans="1:5" x14ac:dyDescent="0.2">
      <c r="A25">
        <v>22</v>
      </c>
      <c r="B25">
        <v>20.9</v>
      </c>
      <c r="C25">
        <v>14.4</v>
      </c>
      <c r="D25">
        <v>18</v>
      </c>
      <c r="E25" s="55" t="s">
        <v>26</v>
      </c>
    </row>
    <row r="26" spans="1:5" x14ac:dyDescent="0.2">
      <c r="A26">
        <v>23</v>
      </c>
      <c r="B26">
        <v>18.399999999999999</v>
      </c>
      <c r="C26">
        <v>12.5</v>
      </c>
      <c r="D26">
        <v>18</v>
      </c>
      <c r="E26" s="55" t="s">
        <v>26</v>
      </c>
    </row>
    <row r="27" spans="1:5" x14ac:dyDescent="0.2">
      <c r="A27">
        <v>24</v>
      </c>
      <c r="B27">
        <v>21.3</v>
      </c>
      <c r="C27">
        <v>10.3</v>
      </c>
      <c r="D27">
        <v>18</v>
      </c>
      <c r="E27" s="55" t="s">
        <v>26</v>
      </c>
    </row>
    <row r="28" spans="1:5" x14ac:dyDescent="0.2">
      <c r="A28">
        <v>25</v>
      </c>
      <c r="B28">
        <v>18.100000000000001</v>
      </c>
      <c r="C28">
        <v>10.8</v>
      </c>
      <c r="D28">
        <v>19</v>
      </c>
      <c r="E28">
        <v>0</v>
      </c>
    </row>
    <row r="29" spans="1:5" x14ac:dyDescent="0.2">
      <c r="A29">
        <v>26</v>
      </c>
      <c r="B29">
        <v>21.5</v>
      </c>
      <c r="C29">
        <v>9.5</v>
      </c>
      <c r="D29">
        <v>18.5</v>
      </c>
      <c r="E29">
        <v>0</v>
      </c>
    </row>
    <row r="30" spans="1:5" x14ac:dyDescent="0.2">
      <c r="A30">
        <v>27</v>
      </c>
      <c r="B30">
        <v>21.1</v>
      </c>
      <c r="C30">
        <v>12.8</v>
      </c>
      <c r="D30">
        <v>20</v>
      </c>
      <c r="E30">
        <v>0</v>
      </c>
    </row>
    <row r="31" spans="1:5" x14ac:dyDescent="0.2">
      <c r="A31">
        <v>28</v>
      </c>
      <c r="E31">
        <v>0</v>
      </c>
    </row>
    <row r="32" spans="1:5" x14ac:dyDescent="0.2">
      <c r="A32">
        <v>29</v>
      </c>
      <c r="B32">
        <v>18.899999999999999</v>
      </c>
      <c r="C32">
        <v>7.9</v>
      </c>
      <c r="D32">
        <v>16</v>
      </c>
      <c r="E32">
        <v>2.6</v>
      </c>
    </row>
    <row r="33" spans="1:5" x14ac:dyDescent="0.2">
      <c r="A33">
        <v>30</v>
      </c>
      <c r="B33">
        <v>18.899999999999999</v>
      </c>
      <c r="C33">
        <v>11.3</v>
      </c>
      <c r="D33">
        <v>17</v>
      </c>
      <c r="E33">
        <v>3</v>
      </c>
    </row>
    <row r="34" spans="1:5" x14ac:dyDescent="0.2">
      <c r="A34">
        <v>31</v>
      </c>
      <c r="B34">
        <v>16.3</v>
      </c>
      <c r="C34">
        <v>8.6999999999999993</v>
      </c>
      <c r="D34">
        <v>15</v>
      </c>
      <c r="E34">
        <v>0.7</v>
      </c>
    </row>
    <row r="36" spans="1:5" x14ac:dyDescent="0.2">
      <c r="A36" s="55" t="s">
        <v>35</v>
      </c>
      <c r="B36">
        <f>SUM(B4:B34)</f>
        <v>518.69999999999993</v>
      </c>
      <c r="C36">
        <f>SUM(C4:C34)</f>
        <v>276.7</v>
      </c>
      <c r="D36">
        <f>SUM(D4:D34)</f>
        <v>443.5</v>
      </c>
      <c r="E36">
        <f>SUM(E4:E34)</f>
        <v>40.300000000000011</v>
      </c>
    </row>
    <row r="37" spans="1:5" x14ac:dyDescent="0.2">
      <c r="A37" s="55" t="s">
        <v>36</v>
      </c>
      <c r="B37">
        <f>SUM(B36/28)</f>
        <v>18.524999999999999</v>
      </c>
      <c r="C37">
        <f>SUM(C36/28)</f>
        <v>9.8821428571428562</v>
      </c>
      <c r="D37">
        <f>SUM(D36/28)</f>
        <v>15.839285714285714</v>
      </c>
      <c r="E37">
        <f>SUM(E36/28)</f>
        <v>1.4392857142857147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36"/>
  <sheetViews>
    <sheetView workbookViewId="0">
      <selection activeCell="J27" sqref="J27"/>
    </sheetView>
  </sheetViews>
  <sheetFormatPr defaultRowHeight="12.75" x14ac:dyDescent="0.2"/>
  <cols>
    <col min="2" max="3" width="9.7109375" customWidth="1"/>
    <col min="4" max="4" width="9.5703125" customWidth="1"/>
  </cols>
  <sheetData>
    <row r="1" spans="1:5" x14ac:dyDescent="0.2">
      <c r="A1" t="s">
        <v>49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</row>
    <row r="5" spans="1:5" x14ac:dyDescent="0.2">
      <c r="A5">
        <v>2</v>
      </c>
    </row>
    <row r="6" spans="1:5" x14ac:dyDescent="0.2">
      <c r="A6">
        <v>3</v>
      </c>
    </row>
    <row r="7" spans="1:5" x14ac:dyDescent="0.2">
      <c r="A7">
        <v>4</v>
      </c>
    </row>
    <row r="8" spans="1:5" x14ac:dyDescent="0.2">
      <c r="A8">
        <v>5</v>
      </c>
      <c r="B8">
        <v>22.3</v>
      </c>
      <c r="C8">
        <v>8</v>
      </c>
      <c r="D8">
        <v>18</v>
      </c>
      <c r="E8">
        <v>0</v>
      </c>
    </row>
    <row r="9" spans="1:5" x14ac:dyDescent="0.2">
      <c r="A9">
        <v>6</v>
      </c>
      <c r="B9">
        <v>25.1</v>
      </c>
      <c r="C9">
        <v>8.3000000000000007</v>
      </c>
      <c r="D9">
        <v>19</v>
      </c>
      <c r="E9">
        <v>0</v>
      </c>
    </row>
    <row r="10" spans="1:5" x14ac:dyDescent="0.2">
      <c r="A10">
        <v>7</v>
      </c>
      <c r="B10">
        <v>21.9</v>
      </c>
      <c r="C10">
        <v>9.9</v>
      </c>
      <c r="D10">
        <v>18.5</v>
      </c>
      <c r="E10">
        <v>0</v>
      </c>
    </row>
    <row r="11" spans="1:5" x14ac:dyDescent="0.2">
      <c r="A11">
        <v>8</v>
      </c>
      <c r="B11">
        <v>19.2</v>
      </c>
      <c r="C11">
        <v>8.8000000000000007</v>
      </c>
      <c r="D11">
        <v>16</v>
      </c>
      <c r="E11">
        <v>0</v>
      </c>
    </row>
    <row r="12" spans="1:5" x14ac:dyDescent="0.2">
      <c r="A12">
        <v>9</v>
      </c>
      <c r="B12">
        <v>15.6</v>
      </c>
      <c r="C12">
        <v>10.6</v>
      </c>
      <c r="D12">
        <v>17</v>
      </c>
      <c r="E12">
        <v>0</v>
      </c>
    </row>
    <row r="13" spans="1:5" x14ac:dyDescent="0.2">
      <c r="A13">
        <v>10</v>
      </c>
      <c r="B13">
        <v>20.3</v>
      </c>
      <c r="C13">
        <v>10.8</v>
      </c>
      <c r="D13">
        <v>19</v>
      </c>
      <c r="E13">
        <v>0</v>
      </c>
    </row>
    <row r="14" spans="1:5" x14ac:dyDescent="0.2">
      <c r="A14">
        <v>11</v>
      </c>
      <c r="B14">
        <v>24.2</v>
      </c>
      <c r="C14">
        <v>14.1</v>
      </c>
      <c r="D14">
        <v>20</v>
      </c>
      <c r="E14">
        <v>0</v>
      </c>
    </row>
    <row r="15" spans="1:5" x14ac:dyDescent="0.2">
      <c r="A15">
        <v>12</v>
      </c>
      <c r="B15">
        <v>26.8</v>
      </c>
      <c r="C15">
        <v>15.5</v>
      </c>
      <c r="D15">
        <v>17</v>
      </c>
      <c r="E15">
        <v>0.5</v>
      </c>
    </row>
    <row r="16" spans="1:5" x14ac:dyDescent="0.2">
      <c r="A16">
        <v>13</v>
      </c>
      <c r="B16">
        <v>21.1</v>
      </c>
      <c r="C16">
        <v>13.5</v>
      </c>
      <c r="D16">
        <v>17</v>
      </c>
      <c r="E16">
        <v>0</v>
      </c>
    </row>
    <row r="17" spans="1:5" x14ac:dyDescent="0.2">
      <c r="A17">
        <v>14</v>
      </c>
      <c r="B17">
        <v>18.8</v>
      </c>
      <c r="C17">
        <v>12</v>
      </c>
      <c r="D17">
        <v>16</v>
      </c>
      <c r="E17">
        <v>0.7</v>
      </c>
    </row>
    <row r="18" spans="1:5" x14ac:dyDescent="0.2">
      <c r="A18">
        <v>15</v>
      </c>
      <c r="B18">
        <v>20.3</v>
      </c>
      <c r="C18">
        <v>9.6999999999999993</v>
      </c>
      <c r="D18">
        <v>15</v>
      </c>
      <c r="E18">
        <v>0</v>
      </c>
    </row>
    <row r="19" spans="1:5" x14ac:dyDescent="0.2">
      <c r="A19">
        <v>16</v>
      </c>
      <c r="B19">
        <v>24.3</v>
      </c>
      <c r="C19">
        <v>12.8</v>
      </c>
      <c r="D19">
        <v>18.5</v>
      </c>
      <c r="E19">
        <v>0</v>
      </c>
    </row>
    <row r="20" spans="1:5" x14ac:dyDescent="0.2">
      <c r="A20">
        <v>17</v>
      </c>
      <c r="B20">
        <v>25.8</v>
      </c>
      <c r="C20">
        <v>15.1</v>
      </c>
      <c r="D20">
        <v>20</v>
      </c>
      <c r="E20">
        <v>0</v>
      </c>
    </row>
    <row r="21" spans="1:5" x14ac:dyDescent="0.2">
      <c r="A21">
        <v>18</v>
      </c>
      <c r="B21">
        <v>23.1</v>
      </c>
      <c r="C21">
        <v>12.9</v>
      </c>
      <c r="D21">
        <v>17.5</v>
      </c>
      <c r="E21">
        <v>0</v>
      </c>
    </row>
    <row r="22" spans="1:5" x14ac:dyDescent="0.2">
      <c r="A22">
        <v>19</v>
      </c>
      <c r="B22">
        <v>22.9</v>
      </c>
      <c r="C22">
        <v>13.9</v>
      </c>
      <c r="D22">
        <v>19</v>
      </c>
      <c r="E22">
        <v>0</v>
      </c>
    </row>
    <row r="23" spans="1:5" x14ac:dyDescent="0.2">
      <c r="A23">
        <v>20</v>
      </c>
      <c r="B23">
        <v>19.899999999999999</v>
      </c>
      <c r="C23">
        <v>15</v>
      </c>
      <c r="D23">
        <v>19</v>
      </c>
      <c r="E23">
        <v>5.5</v>
      </c>
    </row>
    <row r="24" spans="1:5" x14ac:dyDescent="0.2">
      <c r="A24">
        <v>21</v>
      </c>
      <c r="B24">
        <v>20.6</v>
      </c>
      <c r="C24">
        <v>11.9</v>
      </c>
      <c r="D24">
        <v>17.5</v>
      </c>
      <c r="E24">
        <v>5</v>
      </c>
    </row>
    <row r="25" spans="1:5" x14ac:dyDescent="0.2">
      <c r="A25">
        <v>22</v>
      </c>
      <c r="B25">
        <v>20.100000000000001</v>
      </c>
      <c r="C25">
        <v>12.5</v>
      </c>
      <c r="D25">
        <v>16</v>
      </c>
      <c r="E25">
        <v>0.5</v>
      </c>
    </row>
    <row r="26" spans="1:5" x14ac:dyDescent="0.2">
      <c r="A26">
        <v>23</v>
      </c>
      <c r="B26">
        <v>21.5</v>
      </c>
      <c r="C26">
        <v>13.5</v>
      </c>
      <c r="D26">
        <v>18.5</v>
      </c>
      <c r="E26">
        <v>0</v>
      </c>
    </row>
    <row r="27" spans="1:5" x14ac:dyDescent="0.2">
      <c r="A27">
        <v>24</v>
      </c>
      <c r="B27">
        <v>24.5</v>
      </c>
      <c r="C27">
        <v>13.2</v>
      </c>
      <c r="D27">
        <v>18.5</v>
      </c>
      <c r="E27">
        <v>0</v>
      </c>
    </row>
    <row r="28" spans="1:5" x14ac:dyDescent="0.2">
      <c r="A28">
        <v>25</v>
      </c>
      <c r="B28">
        <v>26.1</v>
      </c>
      <c r="C28">
        <v>15.2</v>
      </c>
      <c r="D28">
        <v>22</v>
      </c>
      <c r="E28">
        <v>0</v>
      </c>
    </row>
    <row r="29" spans="1:5" x14ac:dyDescent="0.2">
      <c r="A29">
        <v>26</v>
      </c>
      <c r="B29">
        <v>26.4</v>
      </c>
      <c r="C29">
        <v>13.9</v>
      </c>
      <c r="D29">
        <v>20</v>
      </c>
      <c r="E29">
        <v>0</v>
      </c>
    </row>
    <row r="30" spans="1:5" x14ac:dyDescent="0.2">
      <c r="A30">
        <v>27</v>
      </c>
      <c r="B30">
        <v>25.2</v>
      </c>
      <c r="C30">
        <v>16.8</v>
      </c>
      <c r="D30">
        <v>21</v>
      </c>
      <c r="E30">
        <v>0</v>
      </c>
    </row>
    <row r="31" spans="1:5" x14ac:dyDescent="0.2">
      <c r="A31">
        <v>28</v>
      </c>
      <c r="B31">
        <v>26.2</v>
      </c>
      <c r="C31">
        <v>15.1</v>
      </c>
      <c r="D31">
        <v>21.5</v>
      </c>
      <c r="E31">
        <v>0</v>
      </c>
    </row>
    <row r="32" spans="1:5" x14ac:dyDescent="0.2">
      <c r="A32">
        <v>29</v>
      </c>
      <c r="B32">
        <v>27.1</v>
      </c>
      <c r="C32">
        <v>14.3</v>
      </c>
      <c r="D32">
        <v>23</v>
      </c>
      <c r="E32">
        <v>0</v>
      </c>
    </row>
    <row r="33" spans="1:5" x14ac:dyDescent="0.2">
      <c r="A33">
        <v>30</v>
      </c>
      <c r="B33">
        <v>31.2</v>
      </c>
      <c r="C33">
        <v>21</v>
      </c>
      <c r="D33">
        <v>28</v>
      </c>
      <c r="E33">
        <v>0</v>
      </c>
    </row>
    <row r="35" spans="1:5" x14ac:dyDescent="0.2">
      <c r="A35" s="49" t="s">
        <v>35</v>
      </c>
      <c r="B35" s="55">
        <f>SUM(B4:B34)</f>
        <v>600.50000000000023</v>
      </c>
      <c r="C35">
        <f>SUM(C8:C34)</f>
        <v>338.3</v>
      </c>
      <c r="D35">
        <f>SUM(D8:D34)</f>
        <v>492.5</v>
      </c>
      <c r="E35">
        <v>12.2</v>
      </c>
    </row>
    <row r="36" spans="1:5" x14ac:dyDescent="0.2">
      <c r="A36" s="49" t="s">
        <v>36</v>
      </c>
      <c r="B36" s="55">
        <v>23.1</v>
      </c>
      <c r="C36">
        <v>13.01</v>
      </c>
      <c r="D36">
        <v>18.940000000000001</v>
      </c>
      <c r="E36">
        <v>0.47</v>
      </c>
    </row>
  </sheetData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36"/>
  <sheetViews>
    <sheetView workbookViewId="0">
      <selection activeCell="K25" sqref="K25"/>
    </sheetView>
  </sheetViews>
  <sheetFormatPr defaultRowHeight="12.75" x14ac:dyDescent="0.2"/>
  <cols>
    <col min="2" max="2" width="9.5703125" customWidth="1"/>
    <col min="4" max="4" width="9.5703125" customWidth="1"/>
  </cols>
  <sheetData>
    <row r="1" spans="1:5" x14ac:dyDescent="0.2">
      <c r="A1" s="55" t="s">
        <v>7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35.5</v>
      </c>
      <c r="C3">
        <v>18.5</v>
      </c>
      <c r="D3">
        <v>24</v>
      </c>
      <c r="E3" s="55">
        <v>0</v>
      </c>
    </row>
    <row r="4" spans="1:5" x14ac:dyDescent="0.2">
      <c r="A4">
        <v>2</v>
      </c>
      <c r="B4">
        <v>27.1</v>
      </c>
      <c r="C4">
        <v>15.5</v>
      </c>
      <c r="D4">
        <v>21.5</v>
      </c>
      <c r="E4">
        <v>1</v>
      </c>
    </row>
    <row r="5" spans="1:5" x14ac:dyDescent="0.2">
      <c r="A5">
        <v>3</v>
      </c>
      <c r="B5">
        <v>27.2</v>
      </c>
      <c r="C5">
        <v>18.100000000000001</v>
      </c>
      <c r="D5">
        <v>23</v>
      </c>
      <c r="E5">
        <v>8</v>
      </c>
    </row>
    <row r="6" spans="1:5" x14ac:dyDescent="0.2">
      <c r="A6">
        <v>4</v>
      </c>
      <c r="B6">
        <v>27.5</v>
      </c>
      <c r="C6">
        <v>15.6</v>
      </c>
      <c r="D6">
        <v>19</v>
      </c>
      <c r="E6">
        <v>0.7</v>
      </c>
    </row>
    <row r="7" spans="1:5" x14ac:dyDescent="0.2">
      <c r="A7">
        <v>5</v>
      </c>
      <c r="B7">
        <v>24.5</v>
      </c>
      <c r="C7">
        <v>13.5</v>
      </c>
      <c r="D7">
        <v>20.5</v>
      </c>
      <c r="E7">
        <v>0</v>
      </c>
    </row>
    <row r="8" spans="1:5" x14ac:dyDescent="0.2">
      <c r="A8">
        <v>6</v>
      </c>
      <c r="B8">
        <v>24.9</v>
      </c>
      <c r="C8">
        <v>15.9</v>
      </c>
      <c r="D8">
        <v>20</v>
      </c>
      <c r="E8">
        <v>0</v>
      </c>
    </row>
    <row r="9" spans="1:5" x14ac:dyDescent="0.2">
      <c r="A9">
        <v>7</v>
      </c>
      <c r="B9">
        <v>23.7</v>
      </c>
      <c r="C9">
        <v>15</v>
      </c>
      <c r="D9">
        <v>19</v>
      </c>
      <c r="E9">
        <v>0</v>
      </c>
    </row>
    <row r="10" spans="1:5" x14ac:dyDescent="0.2">
      <c r="A10">
        <v>8</v>
      </c>
      <c r="B10">
        <v>22.1</v>
      </c>
      <c r="C10">
        <v>12.7</v>
      </c>
      <c r="D10">
        <v>20</v>
      </c>
      <c r="E10">
        <v>0.5</v>
      </c>
    </row>
    <row r="11" spans="1:5" x14ac:dyDescent="0.2">
      <c r="A11">
        <v>9</v>
      </c>
      <c r="B11">
        <v>24.5</v>
      </c>
      <c r="C11">
        <v>13.2</v>
      </c>
      <c r="D11">
        <v>19.5</v>
      </c>
      <c r="E11">
        <v>0</v>
      </c>
    </row>
    <row r="12" spans="1:5" x14ac:dyDescent="0.2">
      <c r="A12">
        <v>10</v>
      </c>
      <c r="B12">
        <v>27.2</v>
      </c>
      <c r="C12">
        <v>16.100000000000001</v>
      </c>
      <c r="D12">
        <v>22</v>
      </c>
      <c r="E12">
        <v>0</v>
      </c>
    </row>
    <row r="13" spans="1:5" x14ac:dyDescent="0.2">
      <c r="A13">
        <v>11</v>
      </c>
      <c r="B13">
        <v>26.3</v>
      </c>
      <c r="C13">
        <v>16</v>
      </c>
      <c r="D13">
        <v>20</v>
      </c>
      <c r="E13">
        <v>0.7</v>
      </c>
    </row>
    <row r="14" spans="1:5" x14ac:dyDescent="0.2">
      <c r="A14">
        <v>12</v>
      </c>
      <c r="B14">
        <v>21.8</v>
      </c>
      <c r="C14">
        <v>17.2</v>
      </c>
      <c r="D14">
        <v>19.5</v>
      </c>
      <c r="E14">
        <v>2.5</v>
      </c>
    </row>
    <row r="15" spans="1:5" x14ac:dyDescent="0.2">
      <c r="A15">
        <v>13</v>
      </c>
      <c r="B15">
        <v>21.2</v>
      </c>
      <c r="C15">
        <v>17.3</v>
      </c>
      <c r="D15">
        <v>20</v>
      </c>
      <c r="E15">
        <v>0.5</v>
      </c>
    </row>
    <row r="16" spans="1:5" x14ac:dyDescent="0.2">
      <c r="A16">
        <v>14</v>
      </c>
      <c r="B16">
        <v>22.7</v>
      </c>
      <c r="C16">
        <v>18</v>
      </c>
      <c r="D16">
        <v>20.5</v>
      </c>
      <c r="E16">
        <v>1.9</v>
      </c>
    </row>
    <row r="17" spans="1:5" x14ac:dyDescent="0.2">
      <c r="A17">
        <v>15</v>
      </c>
      <c r="B17">
        <v>23.1</v>
      </c>
      <c r="C17">
        <v>17.399999999999999</v>
      </c>
      <c r="D17">
        <v>21</v>
      </c>
      <c r="E17">
        <v>0</v>
      </c>
    </row>
    <row r="18" spans="1:5" x14ac:dyDescent="0.2">
      <c r="A18">
        <v>16</v>
      </c>
      <c r="B18">
        <v>24.4</v>
      </c>
      <c r="C18">
        <v>16</v>
      </c>
      <c r="D18">
        <v>21.5</v>
      </c>
      <c r="E18">
        <v>0</v>
      </c>
    </row>
    <row r="19" spans="1:5" x14ac:dyDescent="0.2">
      <c r="A19">
        <v>17</v>
      </c>
      <c r="B19">
        <v>23.9</v>
      </c>
      <c r="C19">
        <v>16.5</v>
      </c>
      <c r="D19">
        <v>21</v>
      </c>
      <c r="E19">
        <v>0</v>
      </c>
    </row>
    <row r="20" spans="1:5" x14ac:dyDescent="0.2">
      <c r="A20">
        <v>18</v>
      </c>
      <c r="B20">
        <v>24.9</v>
      </c>
      <c r="C20">
        <v>13.8</v>
      </c>
      <c r="D20">
        <v>21</v>
      </c>
      <c r="E20">
        <v>0.7</v>
      </c>
    </row>
    <row r="21" spans="1:5" x14ac:dyDescent="0.2">
      <c r="A21">
        <v>19</v>
      </c>
      <c r="B21">
        <v>25.8</v>
      </c>
      <c r="C21">
        <v>15</v>
      </c>
      <c r="D21">
        <v>19.5</v>
      </c>
      <c r="E21">
        <v>1</v>
      </c>
    </row>
    <row r="22" spans="1:5" x14ac:dyDescent="0.2">
      <c r="A22">
        <v>20</v>
      </c>
      <c r="B22">
        <v>23.9</v>
      </c>
      <c r="C22">
        <v>14.9</v>
      </c>
      <c r="D22">
        <v>21</v>
      </c>
      <c r="E22">
        <v>0</v>
      </c>
    </row>
    <row r="23" spans="1:5" x14ac:dyDescent="0.2">
      <c r="A23">
        <v>21</v>
      </c>
      <c r="B23">
        <v>25.5</v>
      </c>
      <c r="C23">
        <v>15.7</v>
      </c>
      <c r="D23">
        <v>20.5</v>
      </c>
      <c r="E23">
        <v>0</v>
      </c>
    </row>
    <row r="24" spans="1:5" x14ac:dyDescent="0.2">
      <c r="A24">
        <v>22</v>
      </c>
      <c r="B24">
        <v>23.8</v>
      </c>
      <c r="C24">
        <v>12.9</v>
      </c>
      <c r="D24">
        <v>19</v>
      </c>
      <c r="E24">
        <v>0</v>
      </c>
    </row>
    <row r="25" spans="1:5" x14ac:dyDescent="0.2">
      <c r="A25">
        <v>23</v>
      </c>
      <c r="B25">
        <v>22.7</v>
      </c>
      <c r="C25">
        <v>16.899999999999999</v>
      </c>
      <c r="D25">
        <v>20</v>
      </c>
      <c r="E25">
        <v>0.4</v>
      </c>
    </row>
    <row r="26" spans="1:5" x14ac:dyDescent="0.2">
      <c r="A26">
        <v>24</v>
      </c>
      <c r="B26">
        <v>15.4</v>
      </c>
      <c r="C26">
        <v>12.2</v>
      </c>
      <c r="D26">
        <v>18</v>
      </c>
      <c r="E26">
        <v>33.6</v>
      </c>
    </row>
    <row r="27" spans="1:5" x14ac:dyDescent="0.2">
      <c r="A27">
        <v>25</v>
      </c>
      <c r="B27">
        <v>21</v>
      </c>
      <c r="C27">
        <v>11.9</v>
      </c>
      <c r="D27">
        <v>17</v>
      </c>
      <c r="E27">
        <v>6.7</v>
      </c>
    </row>
    <row r="28" spans="1:5" x14ac:dyDescent="0.2">
      <c r="A28">
        <v>26</v>
      </c>
      <c r="B28">
        <v>18.2</v>
      </c>
      <c r="C28">
        <v>14.9</v>
      </c>
      <c r="D28">
        <v>18.5</v>
      </c>
      <c r="E28">
        <v>0.7</v>
      </c>
    </row>
    <row r="29" spans="1:5" x14ac:dyDescent="0.2">
      <c r="A29">
        <v>27</v>
      </c>
      <c r="E29">
        <v>0</v>
      </c>
    </row>
    <row r="30" spans="1:5" x14ac:dyDescent="0.2">
      <c r="A30">
        <v>28</v>
      </c>
      <c r="B30">
        <v>21.1</v>
      </c>
      <c r="C30">
        <v>10.9</v>
      </c>
      <c r="D30">
        <v>17</v>
      </c>
      <c r="E30">
        <v>0</v>
      </c>
    </row>
    <row r="31" spans="1:5" x14ac:dyDescent="0.2">
      <c r="A31">
        <v>29</v>
      </c>
      <c r="B31">
        <v>20.9</v>
      </c>
      <c r="C31">
        <v>12.5</v>
      </c>
      <c r="D31">
        <v>18</v>
      </c>
      <c r="E31">
        <v>0</v>
      </c>
    </row>
    <row r="32" spans="1:5" x14ac:dyDescent="0.2">
      <c r="A32">
        <v>30</v>
      </c>
      <c r="B32">
        <v>21.1</v>
      </c>
      <c r="C32">
        <v>10.199999999999999</v>
      </c>
      <c r="D32">
        <v>18.5</v>
      </c>
      <c r="E32">
        <v>0</v>
      </c>
    </row>
    <row r="33" spans="1:5" x14ac:dyDescent="0.2">
      <c r="A33">
        <v>31</v>
      </c>
      <c r="B33">
        <v>23.1</v>
      </c>
      <c r="C33">
        <v>10.9</v>
      </c>
      <c r="D33">
        <v>18.5</v>
      </c>
      <c r="E33">
        <v>0</v>
      </c>
    </row>
    <row r="35" spans="1:5" x14ac:dyDescent="0.2">
      <c r="A35" s="49" t="s">
        <v>13</v>
      </c>
      <c r="B35">
        <f>SUM(B3:B34)</f>
        <v>715</v>
      </c>
      <c r="C35">
        <f>SUM(C3:C34)</f>
        <v>445.19999999999982</v>
      </c>
      <c r="D35">
        <f>SUM(D3:D34)</f>
        <v>598.5</v>
      </c>
      <c r="E35">
        <f>SUM(E3:E34)</f>
        <v>58.900000000000006</v>
      </c>
    </row>
    <row r="36" spans="1:5" x14ac:dyDescent="0.2">
      <c r="A36" s="49" t="s">
        <v>50</v>
      </c>
      <c r="B36">
        <v>23.83</v>
      </c>
      <c r="C36">
        <v>14.84</v>
      </c>
      <c r="D36">
        <v>19.95</v>
      </c>
      <c r="E36">
        <v>1.9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35"/>
  <sheetViews>
    <sheetView workbookViewId="0">
      <selection activeCell="B35" sqref="B35"/>
    </sheetView>
  </sheetViews>
  <sheetFormatPr defaultRowHeight="12.75" x14ac:dyDescent="0.2"/>
  <cols>
    <col min="1" max="1" width="9.42578125" customWidth="1"/>
    <col min="2" max="2" width="9.7109375" customWidth="1"/>
  </cols>
  <sheetData>
    <row r="1" spans="1:5" x14ac:dyDescent="0.2">
      <c r="A1" t="s">
        <v>8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22.6</v>
      </c>
      <c r="C3">
        <v>12.5</v>
      </c>
      <c r="D3">
        <v>20</v>
      </c>
      <c r="E3">
        <v>0</v>
      </c>
    </row>
    <row r="4" spans="1:5" x14ac:dyDescent="0.2">
      <c r="A4">
        <v>2</v>
      </c>
      <c r="B4">
        <v>26.9</v>
      </c>
      <c r="C4">
        <v>16.600000000000001</v>
      </c>
      <c r="D4">
        <v>21.5</v>
      </c>
      <c r="E4">
        <v>0</v>
      </c>
    </row>
    <row r="5" spans="1:5" x14ac:dyDescent="0.2">
      <c r="A5">
        <v>3</v>
      </c>
      <c r="B5">
        <v>24.2</v>
      </c>
      <c r="C5">
        <v>14.5</v>
      </c>
      <c r="D5">
        <v>20</v>
      </c>
      <c r="E5">
        <v>0</v>
      </c>
    </row>
    <row r="6" spans="1:5" x14ac:dyDescent="0.2">
      <c r="A6">
        <v>4</v>
      </c>
      <c r="B6">
        <v>21.9</v>
      </c>
      <c r="C6">
        <v>15.8</v>
      </c>
      <c r="D6">
        <v>20.5</v>
      </c>
      <c r="E6">
        <v>0</v>
      </c>
    </row>
    <row r="7" spans="1:5" x14ac:dyDescent="0.2">
      <c r="A7">
        <v>5</v>
      </c>
      <c r="B7">
        <v>22.8</v>
      </c>
      <c r="C7">
        <v>15.5</v>
      </c>
      <c r="D7">
        <v>19.5</v>
      </c>
      <c r="E7">
        <v>0.2</v>
      </c>
    </row>
    <row r="8" spans="1:5" x14ac:dyDescent="0.2">
      <c r="A8">
        <v>6</v>
      </c>
      <c r="B8">
        <v>25.1</v>
      </c>
      <c r="C8">
        <v>13.2</v>
      </c>
      <c r="D8">
        <v>22</v>
      </c>
      <c r="E8">
        <v>0</v>
      </c>
    </row>
    <row r="9" spans="1:5" x14ac:dyDescent="0.2">
      <c r="A9">
        <v>7</v>
      </c>
      <c r="B9">
        <v>26.3</v>
      </c>
      <c r="C9">
        <v>15.9</v>
      </c>
      <c r="D9">
        <v>22.5</v>
      </c>
      <c r="E9">
        <v>0</v>
      </c>
    </row>
    <row r="10" spans="1:5" x14ac:dyDescent="0.2">
      <c r="A10">
        <v>8</v>
      </c>
      <c r="B10">
        <v>27.7</v>
      </c>
      <c r="C10">
        <v>14.5</v>
      </c>
      <c r="D10">
        <v>21</v>
      </c>
      <c r="E10">
        <v>0</v>
      </c>
    </row>
    <row r="11" spans="1:5" x14ac:dyDescent="0.2">
      <c r="A11">
        <v>9</v>
      </c>
      <c r="B11">
        <v>27.3</v>
      </c>
      <c r="C11">
        <v>18</v>
      </c>
      <c r="D11">
        <v>22</v>
      </c>
      <c r="E11">
        <v>2</v>
      </c>
    </row>
    <row r="12" spans="1:5" x14ac:dyDescent="0.2">
      <c r="A12">
        <v>10</v>
      </c>
      <c r="B12">
        <v>23.5</v>
      </c>
      <c r="C12">
        <v>15.4</v>
      </c>
      <c r="D12">
        <v>20.5</v>
      </c>
      <c r="E12">
        <v>0.5</v>
      </c>
    </row>
    <row r="13" spans="1:5" x14ac:dyDescent="0.2">
      <c r="A13">
        <v>11</v>
      </c>
      <c r="B13">
        <v>22.5</v>
      </c>
      <c r="C13">
        <v>16.2</v>
      </c>
      <c r="D13">
        <v>19.5</v>
      </c>
      <c r="E13">
        <v>11</v>
      </c>
    </row>
    <row r="14" spans="1:5" x14ac:dyDescent="0.2">
      <c r="A14">
        <v>12</v>
      </c>
      <c r="B14">
        <v>23.4</v>
      </c>
      <c r="C14">
        <v>17.100000000000001</v>
      </c>
      <c r="D14">
        <v>21</v>
      </c>
      <c r="E14">
        <v>2.2000000000000002</v>
      </c>
    </row>
    <row r="15" spans="1:5" x14ac:dyDescent="0.2">
      <c r="A15">
        <v>13</v>
      </c>
      <c r="B15">
        <v>21.5</v>
      </c>
      <c r="C15">
        <v>18.8</v>
      </c>
      <c r="D15">
        <v>20.5</v>
      </c>
      <c r="E15">
        <v>0</v>
      </c>
    </row>
    <row r="16" spans="1:5" x14ac:dyDescent="0.2">
      <c r="A16">
        <v>14</v>
      </c>
      <c r="B16">
        <v>22.6</v>
      </c>
      <c r="C16">
        <v>14.8</v>
      </c>
      <c r="D16">
        <v>19</v>
      </c>
      <c r="E16">
        <v>0</v>
      </c>
    </row>
    <row r="17" spans="1:5" x14ac:dyDescent="0.2">
      <c r="A17">
        <v>15</v>
      </c>
      <c r="B17">
        <v>21.8</v>
      </c>
      <c r="C17">
        <v>12.1</v>
      </c>
      <c r="D17">
        <v>20</v>
      </c>
      <c r="E17">
        <v>0</v>
      </c>
    </row>
    <row r="18" spans="1:5" x14ac:dyDescent="0.2">
      <c r="A18">
        <v>16</v>
      </c>
      <c r="B18">
        <v>21.1</v>
      </c>
      <c r="C18">
        <v>13.1</v>
      </c>
      <c r="D18">
        <v>18.5</v>
      </c>
      <c r="E18">
        <v>0</v>
      </c>
    </row>
    <row r="19" spans="1:5" x14ac:dyDescent="0.2">
      <c r="A19">
        <v>17</v>
      </c>
      <c r="B19">
        <v>22.4</v>
      </c>
      <c r="C19">
        <v>15.3</v>
      </c>
      <c r="D19">
        <v>17.5</v>
      </c>
      <c r="E19">
        <v>0</v>
      </c>
    </row>
    <row r="20" spans="1:5" x14ac:dyDescent="0.2">
      <c r="A20">
        <v>18</v>
      </c>
      <c r="B20">
        <v>20.2</v>
      </c>
      <c r="C20">
        <v>14.8</v>
      </c>
      <c r="D20">
        <v>20</v>
      </c>
      <c r="E20">
        <v>0</v>
      </c>
    </row>
    <row r="21" spans="1:5" x14ac:dyDescent="0.2">
      <c r="A21">
        <v>19</v>
      </c>
      <c r="B21">
        <v>21.8</v>
      </c>
      <c r="C21">
        <v>15.9</v>
      </c>
      <c r="D21">
        <v>20</v>
      </c>
      <c r="E21">
        <v>6</v>
      </c>
    </row>
    <row r="22" spans="1:5" x14ac:dyDescent="0.2">
      <c r="A22">
        <v>20</v>
      </c>
      <c r="B22">
        <v>22.1</v>
      </c>
      <c r="C22">
        <v>18.600000000000001</v>
      </c>
      <c r="D22">
        <v>20.5</v>
      </c>
      <c r="E22">
        <v>0</v>
      </c>
    </row>
    <row r="23" spans="1:5" x14ac:dyDescent="0.2">
      <c r="A23">
        <v>21</v>
      </c>
      <c r="B23">
        <v>28.1</v>
      </c>
      <c r="C23">
        <v>15.5</v>
      </c>
      <c r="D23">
        <v>23</v>
      </c>
      <c r="E23">
        <v>0</v>
      </c>
    </row>
    <row r="24" spans="1:5" x14ac:dyDescent="0.2">
      <c r="A24">
        <v>22</v>
      </c>
      <c r="B24">
        <v>30.9</v>
      </c>
      <c r="C24">
        <v>19.100000000000001</v>
      </c>
      <c r="D24">
        <v>20</v>
      </c>
      <c r="E24">
        <v>0</v>
      </c>
    </row>
    <row r="25" spans="1:5" x14ac:dyDescent="0.2">
      <c r="A25">
        <v>23</v>
      </c>
      <c r="B25">
        <v>22.3</v>
      </c>
      <c r="C25">
        <v>14.2</v>
      </c>
      <c r="D25">
        <v>18</v>
      </c>
      <c r="E25">
        <v>8</v>
      </c>
    </row>
    <row r="26" spans="1:5" x14ac:dyDescent="0.2">
      <c r="A26">
        <v>24</v>
      </c>
      <c r="B26">
        <v>18</v>
      </c>
      <c r="C26">
        <v>12.2</v>
      </c>
      <c r="D26">
        <v>18.5</v>
      </c>
      <c r="E26">
        <v>16</v>
      </c>
    </row>
    <row r="27" spans="1:5" x14ac:dyDescent="0.2">
      <c r="A27">
        <v>25</v>
      </c>
      <c r="B27">
        <v>19.3</v>
      </c>
      <c r="C27">
        <v>15.1</v>
      </c>
      <c r="D27">
        <v>19</v>
      </c>
      <c r="E27">
        <v>6</v>
      </c>
    </row>
    <row r="28" spans="1:5" x14ac:dyDescent="0.2">
      <c r="A28">
        <v>26</v>
      </c>
      <c r="B28">
        <v>20.399999999999999</v>
      </c>
      <c r="C28">
        <v>14.5</v>
      </c>
      <c r="D28">
        <v>18</v>
      </c>
      <c r="E28">
        <v>8</v>
      </c>
    </row>
    <row r="29" spans="1:5" x14ac:dyDescent="0.2">
      <c r="A29">
        <v>27</v>
      </c>
      <c r="B29">
        <v>20.9</v>
      </c>
      <c r="C29">
        <v>11.5</v>
      </c>
      <c r="D29">
        <v>18</v>
      </c>
      <c r="E29">
        <v>2</v>
      </c>
    </row>
    <row r="30" spans="1:5" x14ac:dyDescent="0.2">
      <c r="A30">
        <v>28</v>
      </c>
      <c r="B30">
        <v>21.4</v>
      </c>
      <c r="C30">
        <v>12.2</v>
      </c>
      <c r="D30">
        <v>19</v>
      </c>
      <c r="E30">
        <v>1.5</v>
      </c>
    </row>
    <row r="31" spans="1:5" x14ac:dyDescent="0.2">
      <c r="A31">
        <v>29</v>
      </c>
      <c r="B31">
        <v>22.8</v>
      </c>
      <c r="C31">
        <v>14.9</v>
      </c>
      <c r="D31">
        <v>18</v>
      </c>
      <c r="E31">
        <v>1.7</v>
      </c>
    </row>
    <row r="32" spans="1:5" x14ac:dyDescent="0.2">
      <c r="A32">
        <v>30</v>
      </c>
      <c r="B32">
        <v>21</v>
      </c>
      <c r="C32">
        <v>14.1</v>
      </c>
      <c r="D32">
        <v>18</v>
      </c>
      <c r="E32">
        <v>16</v>
      </c>
    </row>
    <row r="34" spans="1:5" x14ac:dyDescent="0.2">
      <c r="A34" s="49" t="s">
        <v>35</v>
      </c>
      <c r="B34">
        <v>692.8</v>
      </c>
      <c r="C34">
        <v>451.9</v>
      </c>
      <c r="D34">
        <v>595.5</v>
      </c>
      <c r="E34">
        <v>81.099999999999994</v>
      </c>
    </row>
    <row r="35" spans="1:5" x14ac:dyDescent="0.2">
      <c r="A35" s="49" t="s">
        <v>36</v>
      </c>
      <c r="B35">
        <v>23.09</v>
      </c>
      <c r="C35">
        <v>15.06</v>
      </c>
      <c r="D35">
        <v>19.850000000000001</v>
      </c>
      <c r="E35">
        <v>2.8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topLeftCell="A10" workbookViewId="0">
      <selection activeCell="A35" sqref="A35"/>
    </sheetView>
  </sheetViews>
  <sheetFormatPr defaultRowHeight="12.75" x14ac:dyDescent="0.2"/>
  <sheetData>
    <row r="1" spans="1:4" x14ac:dyDescent="0.2">
      <c r="A1" s="35">
        <v>41153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 s="36">
        <v>21.9</v>
      </c>
      <c r="B3" s="34">
        <v>13.4</v>
      </c>
      <c r="C3" s="34">
        <v>17</v>
      </c>
      <c r="D3" s="34">
        <v>0</v>
      </c>
    </row>
    <row r="4" spans="1:4" x14ac:dyDescent="0.2">
      <c r="A4" s="36">
        <v>19.2</v>
      </c>
      <c r="B4">
        <v>16.600000000000001</v>
      </c>
      <c r="C4" s="34">
        <v>18.5</v>
      </c>
      <c r="D4" s="38">
        <v>0</v>
      </c>
    </row>
    <row r="5" spans="1:4" x14ac:dyDescent="0.2">
      <c r="A5" s="36">
        <v>25.8</v>
      </c>
      <c r="B5" s="38">
        <v>14.4</v>
      </c>
      <c r="C5" s="34">
        <v>18</v>
      </c>
      <c r="D5" s="38">
        <v>0</v>
      </c>
    </row>
    <row r="6" spans="1:4" x14ac:dyDescent="0.2">
      <c r="A6" s="36">
        <v>26.7</v>
      </c>
      <c r="B6" s="38">
        <v>13.2</v>
      </c>
      <c r="C6" s="34">
        <v>18.5</v>
      </c>
      <c r="D6" s="38">
        <v>0</v>
      </c>
    </row>
    <row r="7" spans="1:4" x14ac:dyDescent="0.2">
      <c r="A7" s="36">
        <v>21.8</v>
      </c>
      <c r="B7" s="38">
        <v>9.5</v>
      </c>
      <c r="C7" s="34"/>
      <c r="D7" s="38">
        <v>0</v>
      </c>
    </row>
    <row r="8" spans="1:4" x14ac:dyDescent="0.2">
      <c r="A8" s="36">
        <v>26.9</v>
      </c>
      <c r="B8" s="38">
        <v>12.2</v>
      </c>
      <c r="C8" s="34"/>
      <c r="D8" s="38">
        <v>0</v>
      </c>
    </row>
    <row r="9" spans="1:4" x14ac:dyDescent="0.2">
      <c r="A9" s="36"/>
      <c r="B9" s="38"/>
      <c r="C9" s="34"/>
      <c r="D9" s="38">
        <v>0</v>
      </c>
    </row>
    <row r="10" spans="1:4" x14ac:dyDescent="0.2">
      <c r="A10" s="36">
        <v>28.2</v>
      </c>
      <c r="B10" s="38">
        <v>11.1</v>
      </c>
      <c r="C10" s="34"/>
      <c r="D10" s="38">
        <v>0</v>
      </c>
    </row>
    <row r="11" spans="1:4" x14ac:dyDescent="0.2">
      <c r="A11" s="36">
        <v>28.8</v>
      </c>
      <c r="B11" s="38">
        <v>11.1</v>
      </c>
      <c r="C11" s="34"/>
      <c r="D11" s="44">
        <v>0</v>
      </c>
    </row>
    <row r="12" spans="1:4" x14ac:dyDescent="0.2">
      <c r="A12" s="36">
        <v>21.2</v>
      </c>
      <c r="B12" s="38">
        <v>15.5</v>
      </c>
      <c r="C12" s="34"/>
      <c r="D12" s="44">
        <v>0</v>
      </c>
    </row>
    <row r="13" spans="1:4" x14ac:dyDescent="0.2">
      <c r="A13" s="36">
        <v>19.899999999999999</v>
      </c>
      <c r="B13" s="38">
        <v>9.3000000000000007</v>
      </c>
      <c r="C13" s="34"/>
      <c r="D13" s="46">
        <v>0</v>
      </c>
    </row>
    <row r="14" spans="1:4" x14ac:dyDescent="0.2">
      <c r="A14" s="38">
        <v>18.600000000000001</v>
      </c>
      <c r="B14" s="38">
        <v>8.8000000000000007</v>
      </c>
      <c r="C14" s="34"/>
      <c r="D14" s="44">
        <v>0</v>
      </c>
    </row>
    <row r="15" spans="1:4" x14ac:dyDescent="0.2">
      <c r="A15" s="36"/>
      <c r="B15" s="38"/>
      <c r="C15" s="38"/>
      <c r="D15" s="44">
        <v>0</v>
      </c>
    </row>
    <row r="16" spans="1:4" x14ac:dyDescent="0.2">
      <c r="A16" s="38">
        <v>21.4</v>
      </c>
      <c r="B16" s="38">
        <v>9.6999999999999993</v>
      </c>
      <c r="C16" s="38"/>
      <c r="D16" s="34">
        <v>0</v>
      </c>
    </row>
    <row r="17" spans="1:4" x14ac:dyDescent="0.2">
      <c r="A17" s="47">
        <v>22.6</v>
      </c>
      <c r="B17" s="38">
        <v>10.5</v>
      </c>
      <c r="C17" s="38"/>
      <c r="D17" s="40">
        <v>0</v>
      </c>
    </row>
    <row r="18" spans="1:4" x14ac:dyDescent="0.2">
      <c r="A18" s="34">
        <v>19.5</v>
      </c>
      <c r="B18" s="38">
        <v>14</v>
      </c>
      <c r="C18" s="38"/>
      <c r="D18" s="34">
        <v>0</v>
      </c>
    </row>
    <row r="19" spans="1:4" x14ac:dyDescent="0.2">
      <c r="A19" s="34">
        <v>19.5</v>
      </c>
      <c r="B19" s="38">
        <v>12.3</v>
      </c>
      <c r="C19" s="38">
        <v>14.5</v>
      </c>
      <c r="D19" s="34">
        <v>0</v>
      </c>
    </row>
    <row r="20" spans="1:4" x14ac:dyDescent="0.2">
      <c r="A20" s="34">
        <v>18.899999999999999</v>
      </c>
      <c r="B20" s="38">
        <v>8.3000000000000007</v>
      </c>
      <c r="C20" s="38">
        <v>12</v>
      </c>
      <c r="D20" s="34">
        <v>0</v>
      </c>
    </row>
    <row r="21" spans="1:4" x14ac:dyDescent="0.2">
      <c r="A21" s="47">
        <v>17.7</v>
      </c>
      <c r="B21" s="38">
        <v>10</v>
      </c>
      <c r="C21" s="38">
        <v>13</v>
      </c>
      <c r="D21" s="34">
        <v>0</v>
      </c>
    </row>
    <row r="22" spans="1:4" x14ac:dyDescent="0.2">
      <c r="A22" s="34">
        <v>18.100000000000001</v>
      </c>
      <c r="B22" s="38">
        <v>11.1</v>
      </c>
      <c r="C22" s="38">
        <v>12</v>
      </c>
      <c r="D22" s="34">
        <v>0</v>
      </c>
    </row>
    <row r="23" spans="1:4" x14ac:dyDescent="0.2">
      <c r="A23" s="34"/>
      <c r="B23" s="38"/>
      <c r="C23" s="38"/>
      <c r="D23" s="34">
        <v>0</v>
      </c>
    </row>
    <row r="24" spans="1:4" x14ac:dyDescent="0.2">
      <c r="A24" s="47">
        <v>18.5</v>
      </c>
      <c r="B24" s="38">
        <v>7.8</v>
      </c>
      <c r="C24" s="38">
        <v>11</v>
      </c>
      <c r="D24" s="34">
        <v>1.3</v>
      </c>
    </row>
    <row r="25" spans="1:4" x14ac:dyDescent="0.2">
      <c r="A25" s="34">
        <v>17.399999999999999</v>
      </c>
      <c r="B25" s="38">
        <v>10.3</v>
      </c>
      <c r="C25" s="38">
        <v>12</v>
      </c>
      <c r="D25" s="34">
        <v>0</v>
      </c>
    </row>
    <row r="26" spans="1:4" x14ac:dyDescent="0.2">
      <c r="A26" s="34">
        <v>15.4</v>
      </c>
      <c r="B26" s="38">
        <v>11.3</v>
      </c>
      <c r="C26" s="42">
        <v>13</v>
      </c>
      <c r="D26" s="34">
        <v>22.8</v>
      </c>
    </row>
    <row r="27" spans="1:4" x14ac:dyDescent="0.2">
      <c r="A27" s="34">
        <v>16</v>
      </c>
      <c r="B27" s="38">
        <v>10.5</v>
      </c>
      <c r="C27" s="34">
        <v>12</v>
      </c>
      <c r="D27" s="34">
        <v>7.9</v>
      </c>
    </row>
    <row r="28" spans="1:4" x14ac:dyDescent="0.2">
      <c r="A28" s="34">
        <v>17.100000000000001</v>
      </c>
      <c r="B28" s="38">
        <v>10.8</v>
      </c>
      <c r="C28" s="38">
        <v>13</v>
      </c>
      <c r="D28" s="34">
        <v>5.4</v>
      </c>
    </row>
    <row r="29" spans="1:4" x14ac:dyDescent="0.2">
      <c r="A29" s="34"/>
      <c r="B29" s="38"/>
      <c r="C29" s="34"/>
      <c r="D29" s="34"/>
    </row>
    <row r="30" spans="1:4" x14ac:dyDescent="0.2">
      <c r="A30" s="34">
        <v>17.899999999999999</v>
      </c>
      <c r="B30" s="38">
        <v>10</v>
      </c>
      <c r="C30" s="34">
        <v>13</v>
      </c>
      <c r="D30" s="34">
        <v>23.5</v>
      </c>
    </row>
    <row r="31" spans="1:4" x14ac:dyDescent="0.2">
      <c r="A31" s="34">
        <v>18.5</v>
      </c>
      <c r="B31" s="38">
        <v>9.6</v>
      </c>
      <c r="C31" s="34">
        <v>13</v>
      </c>
      <c r="D31" s="34">
        <v>1.8</v>
      </c>
    </row>
    <row r="32" spans="1:4" x14ac:dyDescent="0.2">
      <c r="A32" s="34">
        <v>17.3</v>
      </c>
      <c r="B32" s="38">
        <v>7</v>
      </c>
      <c r="C32" s="34">
        <v>11.5</v>
      </c>
      <c r="D32" s="34">
        <v>0.1</v>
      </c>
    </row>
    <row r="33" spans="1:4" x14ac:dyDescent="0.2">
      <c r="A33" s="34">
        <v>17.2</v>
      </c>
      <c r="B33" s="38">
        <v>13.7</v>
      </c>
      <c r="C33" s="34">
        <v>13.5</v>
      </c>
      <c r="D33" s="34">
        <v>28</v>
      </c>
    </row>
    <row r="34" spans="1:4" x14ac:dyDescent="0.2">
      <c r="A34" s="51">
        <f>SUM(A3:A33)</f>
        <v>552</v>
      </c>
      <c r="B34" s="49">
        <f>SUM(B3:B33)</f>
        <v>302.00000000000006</v>
      </c>
      <c r="C34" s="49">
        <f>SUM(C3:C33)</f>
        <v>235.5</v>
      </c>
      <c r="D34" s="49">
        <f>SUM(D3:D33)</f>
        <v>90.8</v>
      </c>
    </row>
    <row r="35" spans="1:4" x14ac:dyDescent="0.2">
      <c r="A35" s="50">
        <f>SUM(A3:A33)/31</f>
        <v>17.806451612903224</v>
      </c>
      <c r="B35" s="50">
        <f>SUM(B3:B33)/31</f>
        <v>9.7419354838709697</v>
      </c>
      <c r="C35" s="50">
        <f>SUM(C14:C33)/20</f>
        <v>8.1750000000000007</v>
      </c>
      <c r="D35" s="50">
        <f>SUM(D3:D33)/31</f>
        <v>2.9290322580645158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35"/>
  <sheetViews>
    <sheetView workbookViewId="0">
      <selection activeCell="I25" sqref="I25"/>
    </sheetView>
  </sheetViews>
  <sheetFormatPr defaultRowHeight="12.75" x14ac:dyDescent="0.2"/>
  <cols>
    <col min="2" max="2" width="10" bestFit="1" customWidth="1"/>
    <col min="4" max="4" width="9.42578125" customWidth="1"/>
  </cols>
  <sheetData>
    <row r="1" spans="1:5" x14ac:dyDescent="0.2">
      <c r="A1" s="60">
        <v>42248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18.3</v>
      </c>
      <c r="C3">
        <v>10.3</v>
      </c>
      <c r="D3">
        <v>17</v>
      </c>
      <c r="E3">
        <v>4.0999999999999996</v>
      </c>
    </row>
    <row r="4" spans="1:5" x14ac:dyDescent="0.2">
      <c r="A4">
        <v>2</v>
      </c>
      <c r="B4">
        <v>19.600000000000001</v>
      </c>
      <c r="C4">
        <v>10.199999999999999</v>
      </c>
      <c r="D4">
        <v>15</v>
      </c>
      <c r="E4">
        <v>6.5</v>
      </c>
    </row>
    <row r="5" spans="1:5" x14ac:dyDescent="0.2">
      <c r="A5">
        <v>3</v>
      </c>
      <c r="B5">
        <v>18.2</v>
      </c>
      <c r="C5">
        <v>11.2</v>
      </c>
      <c r="D5">
        <v>16.5</v>
      </c>
      <c r="E5">
        <v>0</v>
      </c>
    </row>
    <row r="6" spans="1:5" x14ac:dyDescent="0.2">
      <c r="A6">
        <v>4</v>
      </c>
      <c r="B6">
        <v>16.8</v>
      </c>
      <c r="C6">
        <v>10.3</v>
      </c>
      <c r="D6">
        <v>15</v>
      </c>
      <c r="E6">
        <v>1</v>
      </c>
    </row>
    <row r="7" spans="1:5" x14ac:dyDescent="0.2">
      <c r="A7">
        <v>5</v>
      </c>
      <c r="E7">
        <v>0</v>
      </c>
    </row>
    <row r="8" spans="1:5" x14ac:dyDescent="0.2">
      <c r="A8">
        <v>6</v>
      </c>
      <c r="B8">
        <v>21.2</v>
      </c>
      <c r="C8">
        <v>7.7</v>
      </c>
      <c r="D8">
        <v>14.5</v>
      </c>
      <c r="E8">
        <v>0</v>
      </c>
    </row>
    <row r="9" spans="1:5" x14ac:dyDescent="0.2">
      <c r="A9">
        <v>7</v>
      </c>
      <c r="B9">
        <v>19.5</v>
      </c>
      <c r="C9">
        <v>12.1</v>
      </c>
      <c r="D9">
        <v>15</v>
      </c>
      <c r="E9">
        <v>0</v>
      </c>
    </row>
    <row r="10" spans="1:5" x14ac:dyDescent="0.2">
      <c r="A10">
        <v>8</v>
      </c>
      <c r="B10">
        <v>18.100000000000001</v>
      </c>
      <c r="C10">
        <v>13.8</v>
      </c>
      <c r="D10">
        <v>15.5</v>
      </c>
      <c r="E10">
        <v>0</v>
      </c>
    </row>
    <row r="11" spans="1:5" x14ac:dyDescent="0.2">
      <c r="A11">
        <v>9</v>
      </c>
      <c r="B11">
        <v>20.100000000000001</v>
      </c>
      <c r="C11">
        <v>12.8</v>
      </c>
      <c r="D11">
        <v>16</v>
      </c>
      <c r="E11">
        <v>0</v>
      </c>
    </row>
    <row r="12" spans="1:5" x14ac:dyDescent="0.2">
      <c r="A12">
        <v>10</v>
      </c>
      <c r="B12">
        <v>21.9</v>
      </c>
      <c r="C12">
        <v>13.3</v>
      </c>
      <c r="D12">
        <v>15.5</v>
      </c>
      <c r="E12">
        <v>0</v>
      </c>
    </row>
    <row r="13" spans="1:5" x14ac:dyDescent="0.2">
      <c r="A13">
        <v>11</v>
      </c>
      <c r="B13">
        <v>22.7</v>
      </c>
      <c r="C13">
        <v>16.600000000000001</v>
      </c>
      <c r="D13">
        <v>18</v>
      </c>
      <c r="E13">
        <v>0</v>
      </c>
    </row>
    <row r="14" spans="1:5" x14ac:dyDescent="0.2">
      <c r="A14">
        <v>12</v>
      </c>
      <c r="B14">
        <v>22.1</v>
      </c>
      <c r="C14">
        <v>10.4</v>
      </c>
      <c r="D14">
        <v>16</v>
      </c>
      <c r="E14">
        <v>0</v>
      </c>
    </row>
    <row r="15" spans="1:5" x14ac:dyDescent="0.2">
      <c r="A15">
        <v>13</v>
      </c>
      <c r="B15">
        <v>18.899999999999999</v>
      </c>
      <c r="C15">
        <v>12.9</v>
      </c>
      <c r="D15">
        <v>16</v>
      </c>
      <c r="E15">
        <v>7</v>
      </c>
    </row>
    <row r="16" spans="1:5" x14ac:dyDescent="0.2">
      <c r="A16">
        <v>14</v>
      </c>
      <c r="B16">
        <v>19.5</v>
      </c>
      <c r="C16">
        <v>10.9</v>
      </c>
      <c r="D16">
        <v>14</v>
      </c>
      <c r="E16">
        <v>1.9</v>
      </c>
    </row>
    <row r="17" spans="1:5" x14ac:dyDescent="0.2">
      <c r="A17">
        <v>15</v>
      </c>
      <c r="B17">
        <v>19.2</v>
      </c>
      <c r="C17">
        <v>11.5</v>
      </c>
      <c r="D17">
        <v>16.5</v>
      </c>
      <c r="E17">
        <v>0.25</v>
      </c>
    </row>
    <row r="18" spans="1:5" x14ac:dyDescent="0.2">
      <c r="A18">
        <v>16</v>
      </c>
      <c r="B18">
        <v>16.2</v>
      </c>
      <c r="C18">
        <v>10.5</v>
      </c>
      <c r="D18">
        <v>13.5</v>
      </c>
      <c r="E18">
        <v>29</v>
      </c>
    </row>
    <row r="19" spans="1:5" x14ac:dyDescent="0.2">
      <c r="A19">
        <v>17</v>
      </c>
      <c r="B19">
        <v>19</v>
      </c>
      <c r="C19">
        <v>11.5</v>
      </c>
      <c r="D19">
        <v>15</v>
      </c>
      <c r="E19">
        <v>0</v>
      </c>
    </row>
    <row r="20" spans="1:5" x14ac:dyDescent="0.2">
      <c r="A20">
        <v>18</v>
      </c>
      <c r="B20">
        <v>19.2</v>
      </c>
      <c r="C20">
        <v>12.8</v>
      </c>
      <c r="D20">
        <v>15</v>
      </c>
      <c r="E20">
        <v>1.5</v>
      </c>
    </row>
    <row r="21" spans="1:5" x14ac:dyDescent="0.2">
      <c r="A21">
        <v>19</v>
      </c>
      <c r="B21">
        <v>20.5</v>
      </c>
      <c r="C21">
        <v>9.1999999999999993</v>
      </c>
      <c r="D21">
        <v>14</v>
      </c>
      <c r="E21">
        <v>0</v>
      </c>
    </row>
    <row r="22" spans="1:5" x14ac:dyDescent="0.2">
      <c r="A22">
        <v>20</v>
      </c>
      <c r="B22">
        <v>21.1</v>
      </c>
      <c r="C22">
        <v>12.8</v>
      </c>
      <c r="D22">
        <v>16.5</v>
      </c>
      <c r="E22">
        <v>0</v>
      </c>
    </row>
    <row r="23" spans="1:5" x14ac:dyDescent="0.2">
      <c r="A23">
        <v>21</v>
      </c>
      <c r="B23">
        <v>15.9</v>
      </c>
      <c r="C23">
        <v>9.9</v>
      </c>
      <c r="D23">
        <v>13.5</v>
      </c>
      <c r="E23">
        <v>20</v>
      </c>
    </row>
    <row r="24" spans="1:5" x14ac:dyDescent="0.2">
      <c r="A24">
        <v>22</v>
      </c>
      <c r="B24">
        <v>15.4</v>
      </c>
      <c r="C24">
        <v>9</v>
      </c>
      <c r="D24">
        <v>13</v>
      </c>
      <c r="E24">
        <v>7</v>
      </c>
    </row>
    <row r="25" spans="1:5" x14ac:dyDescent="0.2">
      <c r="A25">
        <v>23</v>
      </c>
      <c r="B25">
        <v>18.399999999999999</v>
      </c>
      <c r="C25">
        <v>12.7</v>
      </c>
      <c r="D25">
        <v>16</v>
      </c>
      <c r="E25">
        <v>3</v>
      </c>
    </row>
    <row r="26" spans="1:5" x14ac:dyDescent="0.2">
      <c r="A26">
        <v>24</v>
      </c>
      <c r="B26">
        <v>19.3</v>
      </c>
      <c r="C26">
        <v>8.8000000000000007</v>
      </c>
      <c r="D26">
        <v>13.5</v>
      </c>
      <c r="E26">
        <v>0.5</v>
      </c>
    </row>
    <row r="27" spans="1:5" x14ac:dyDescent="0.2">
      <c r="A27">
        <v>25</v>
      </c>
      <c r="B27">
        <v>19.3</v>
      </c>
      <c r="C27">
        <v>7.2</v>
      </c>
      <c r="D27">
        <v>12</v>
      </c>
      <c r="E27">
        <v>0.1</v>
      </c>
    </row>
    <row r="28" spans="1:5" x14ac:dyDescent="0.2">
      <c r="A28">
        <v>26</v>
      </c>
      <c r="B28">
        <v>19.5</v>
      </c>
      <c r="C28">
        <v>11</v>
      </c>
      <c r="D28">
        <v>14</v>
      </c>
      <c r="E28">
        <v>0</v>
      </c>
    </row>
    <row r="29" spans="1:5" x14ac:dyDescent="0.2">
      <c r="A29">
        <v>27</v>
      </c>
      <c r="B29">
        <v>20.7</v>
      </c>
      <c r="C29">
        <v>9.4</v>
      </c>
      <c r="D29">
        <v>14</v>
      </c>
      <c r="E29">
        <v>0</v>
      </c>
    </row>
    <row r="30" spans="1:5" x14ac:dyDescent="0.2">
      <c r="A30">
        <v>28</v>
      </c>
      <c r="B30">
        <v>19.100000000000001</v>
      </c>
      <c r="C30">
        <v>11.9</v>
      </c>
      <c r="D30">
        <v>14.5</v>
      </c>
      <c r="E30">
        <v>0</v>
      </c>
    </row>
    <row r="31" spans="1:5" x14ac:dyDescent="0.2">
      <c r="A31">
        <v>29</v>
      </c>
      <c r="B31">
        <v>19.899999999999999</v>
      </c>
      <c r="C31">
        <v>12.2</v>
      </c>
      <c r="D31">
        <v>14</v>
      </c>
      <c r="E31">
        <v>0</v>
      </c>
    </row>
    <row r="32" spans="1:5" x14ac:dyDescent="0.2">
      <c r="A32">
        <v>30</v>
      </c>
      <c r="B32">
        <v>19.3</v>
      </c>
      <c r="C32">
        <v>11.3</v>
      </c>
      <c r="D32">
        <v>14</v>
      </c>
      <c r="E32">
        <v>0</v>
      </c>
    </row>
    <row r="34" spans="1:5" x14ac:dyDescent="0.2">
      <c r="A34" s="49" t="s">
        <v>13</v>
      </c>
      <c r="B34">
        <v>558.9</v>
      </c>
      <c r="C34">
        <v>324.2</v>
      </c>
      <c r="D34">
        <v>433</v>
      </c>
      <c r="E34">
        <v>81.849999999999994</v>
      </c>
    </row>
    <row r="35" spans="1:5" x14ac:dyDescent="0.2">
      <c r="A35" s="49" t="s">
        <v>50</v>
      </c>
      <c r="B35">
        <v>19.27</v>
      </c>
      <c r="C35">
        <v>11.18</v>
      </c>
      <c r="D35">
        <v>14.93</v>
      </c>
      <c r="E35">
        <v>2.73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35"/>
  <sheetViews>
    <sheetView workbookViewId="0">
      <selection activeCell="B27" sqref="B27"/>
    </sheetView>
  </sheetViews>
  <sheetFormatPr defaultRowHeight="12.75" x14ac:dyDescent="0.2"/>
  <sheetData>
    <row r="1" spans="1:5" x14ac:dyDescent="0.2">
      <c r="A1" s="60">
        <v>42278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19.5</v>
      </c>
      <c r="C3">
        <v>10.7</v>
      </c>
      <c r="D3">
        <v>13.5</v>
      </c>
      <c r="E3">
        <v>0</v>
      </c>
    </row>
    <row r="4" spans="1:5" x14ac:dyDescent="0.2">
      <c r="A4">
        <v>2</v>
      </c>
      <c r="B4">
        <v>19.8</v>
      </c>
      <c r="C4">
        <v>7.2</v>
      </c>
      <c r="D4">
        <v>14</v>
      </c>
      <c r="E4">
        <v>0</v>
      </c>
    </row>
    <row r="5" spans="1:5" x14ac:dyDescent="0.2">
      <c r="A5">
        <v>3</v>
      </c>
      <c r="B5">
        <v>18.899999999999999</v>
      </c>
      <c r="C5">
        <v>8</v>
      </c>
      <c r="D5">
        <v>14</v>
      </c>
      <c r="E5">
        <v>0</v>
      </c>
    </row>
    <row r="6" spans="1:5" x14ac:dyDescent="0.2">
      <c r="A6">
        <v>4</v>
      </c>
      <c r="B6">
        <v>19.100000000000001</v>
      </c>
      <c r="C6">
        <v>13.7</v>
      </c>
      <c r="D6">
        <v>16</v>
      </c>
      <c r="E6">
        <v>0</v>
      </c>
    </row>
    <row r="7" spans="1:5" x14ac:dyDescent="0.2">
      <c r="A7">
        <v>5</v>
      </c>
      <c r="B7">
        <v>17.8</v>
      </c>
      <c r="C7">
        <v>15.5</v>
      </c>
      <c r="D7">
        <v>17.5</v>
      </c>
      <c r="E7">
        <v>10</v>
      </c>
    </row>
    <row r="8" spans="1:5" x14ac:dyDescent="0.2">
      <c r="A8">
        <v>6</v>
      </c>
      <c r="B8">
        <v>19.8</v>
      </c>
      <c r="C8">
        <v>15</v>
      </c>
      <c r="D8">
        <v>17.5</v>
      </c>
      <c r="E8">
        <v>4</v>
      </c>
    </row>
    <row r="9" spans="1:5" x14ac:dyDescent="0.2">
      <c r="A9">
        <v>7</v>
      </c>
      <c r="B9">
        <v>15.3</v>
      </c>
      <c r="C9">
        <v>7.3</v>
      </c>
      <c r="D9">
        <v>12.5</v>
      </c>
      <c r="E9">
        <v>0.75</v>
      </c>
    </row>
    <row r="10" spans="1:5" x14ac:dyDescent="0.2">
      <c r="A10">
        <v>8</v>
      </c>
      <c r="B10">
        <v>18.7</v>
      </c>
      <c r="C10">
        <v>7.1</v>
      </c>
      <c r="D10">
        <v>11</v>
      </c>
      <c r="E10">
        <v>0</v>
      </c>
    </row>
    <row r="11" spans="1:5" x14ac:dyDescent="0.2">
      <c r="A11">
        <v>9</v>
      </c>
      <c r="B11">
        <v>18.899999999999999</v>
      </c>
      <c r="C11">
        <v>10.3</v>
      </c>
      <c r="D11">
        <v>13.5</v>
      </c>
      <c r="E11">
        <v>0</v>
      </c>
    </row>
    <row r="12" spans="1:5" x14ac:dyDescent="0.2">
      <c r="A12">
        <v>10</v>
      </c>
      <c r="B12">
        <v>17.100000000000001</v>
      </c>
      <c r="C12">
        <v>11</v>
      </c>
      <c r="D12">
        <v>13</v>
      </c>
      <c r="E12">
        <v>0</v>
      </c>
    </row>
    <row r="13" spans="1:5" x14ac:dyDescent="0.2">
      <c r="A13">
        <v>11</v>
      </c>
      <c r="B13">
        <v>16.600000000000001</v>
      </c>
      <c r="C13">
        <v>9.8000000000000007</v>
      </c>
      <c r="D13">
        <v>13</v>
      </c>
      <c r="E13">
        <v>0</v>
      </c>
    </row>
    <row r="14" spans="1:5" x14ac:dyDescent="0.2">
      <c r="A14">
        <v>12</v>
      </c>
      <c r="B14">
        <v>14.6</v>
      </c>
      <c r="C14">
        <v>8.8000000000000007</v>
      </c>
      <c r="D14">
        <v>10.5</v>
      </c>
      <c r="E14">
        <v>0</v>
      </c>
    </row>
    <row r="15" spans="1:5" x14ac:dyDescent="0.2">
      <c r="A15">
        <v>13</v>
      </c>
      <c r="B15">
        <v>14.1</v>
      </c>
      <c r="C15">
        <v>6.3</v>
      </c>
      <c r="D15">
        <v>11</v>
      </c>
      <c r="E15">
        <v>0</v>
      </c>
    </row>
    <row r="16" spans="1:5" x14ac:dyDescent="0.2">
      <c r="A16">
        <v>14</v>
      </c>
      <c r="B16">
        <v>14.5</v>
      </c>
      <c r="C16">
        <v>10.5</v>
      </c>
      <c r="D16">
        <v>13</v>
      </c>
      <c r="E16">
        <v>0.4</v>
      </c>
    </row>
    <row r="17" spans="1:5" x14ac:dyDescent="0.2">
      <c r="A17">
        <v>15</v>
      </c>
      <c r="B17">
        <v>13.8</v>
      </c>
      <c r="C17">
        <v>11.2</v>
      </c>
      <c r="D17">
        <v>14</v>
      </c>
      <c r="E17">
        <v>0</v>
      </c>
    </row>
    <row r="18" spans="1:5" x14ac:dyDescent="0.2">
      <c r="A18">
        <v>16</v>
      </c>
      <c r="B18">
        <v>14.5</v>
      </c>
      <c r="C18">
        <v>11.5</v>
      </c>
      <c r="D18">
        <v>14</v>
      </c>
      <c r="E18">
        <v>0</v>
      </c>
    </row>
    <row r="19" spans="1:5" x14ac:dyDescent="0.2">
      <c r="A19">
        <v>17</v>
      </c>
      <c r="B19">
        <v>15.3</v>
      </c>
      <c r="C19">
        <v>12.1</v>
      </c>
      <c r="D19">
        <v>15</v>
      </c>
      <c r="E19">
        <v>0</v>
      </c>
    </row>
    <row r="20" spans="1:5" x14ac:dyDescent="0.2">
      <c r="A20">
        <v>18</v>
      </c>
      <c r="B20">
        <v>16.3</v>
      </c>
      <c r="C20">
        <v>12.5</v>
      </c>
      <c r="D20">
        <v>15</v>
      </c>
      <c r="E20">
        <v>0</v>
      </c>
    </row>
    <row r="21" spans="1:5" x14ac:dyDescent="0.2">
      <c r="A21">
        <v>19</v>
      </c>
      <c r="B21">
        <v>15</v>
      </c>
      <c r="C21">
        <v>7.8</v>
      </c>
      <c r="D21">
        <v>13</v>
      </c>
      <c r="E21">
        <v>0</v>
      </c>
    </row>
    <row r="22" spans="1:5" x14ac:dyDescent="0.2">
      <c r="A22">
        <v>20</v>
      </c>
      <c r="B22">
        <v>16.3</v>
      </c>
      <c r="C22">
        <v>8.4</v>
      </c>
      <c r="D22">
        <v>13</v>
      </c>
      <c r="E22">
        <v>4.5</v>
      </c>
    </row>
    <row r="23" spans="1:5" x14ac:dyDescent="0.2">
      <c r="A23">
        <v>21</v>
      </c>
      <c r="B23">
        <v>14.8</v>
      </c>
      <c r="C23">
        <v>11.2</v>
      </c>
      <c r="D23">
        <v>15</v>
      </c>
      <c r="E23">
        <v>3.1</v>
      </c>
    </row>
    <row r="24" spans="1:5" x14ac:dyDescent="0.2">
      <c r="A24">
        <v>22</v>
      </c>
      <c r="B24">
        <v>15.5</v>
      </c>
      <c r="C24">
        <v>11.1</v>
      </c>
      <c r="D24">
        <v>14</v>
      </c>
      <c r="E24">
        <v>0.2</v>
      </c>
    </row>
    <row r="25" spans="1:5" x14ac:dyDescent="0.2">
      <c r="A25">
        <v>23</v>
      </c>
      <c r="B25">
        <v>14.9</v>
      </c>
      <c r="C25">
        <v>11</v>
      </c>
      <c r="D25">
        <v>14.5</v>
      </c>
      <c r="E25">
        <v>0.5</v>
      </c>
    </row>
    <row r="26" spans="1:5" x14ac:dyDescent="0.2">
      <c r="A26">
        <v>24</v>
      </c>
      <c r="B26">
        <v>15.1</v>
      </c>
      <c r="C26">
        <v>5.4</v>
      </c>
      <c r="D26">
        <v>14</v>
      </c>
      <c r="E26">
        <v>3</v>
      </c>
    </row>
    <row r="27" spans="1:5" x14ac:dyDescent="0.2">
      <c r="A27">
        <v>25</v>
      </c>
      <c r="D27">
        <v>12</v>
      </c>
      <c r="E27">
        <v>0.4</v>
      </c>
    </row>
    <row r="28" spans="1:5" x14ac:dyDescent="0.2">
      <c r="A28">
        <v>26</v>
      </c>
      <c r="B28">
        <v>17.100000000000001</v>
      </c>
      <c r="C28">
        <v>11.1</v>
      </c>
      <c r="D28">
        <v>14</v>
      </c>
      <c r="E28">
        <v>0</v>
      </c>
    </row>
    <row r="29" spans="1:5" x14ac:dyDescent="0.2">
      <c r="A29">
        <v>27</v>
      </c>
      <c r="B29">
        <v>19.3</v>
      </c>
      <c r="C29">
        <v>12.5</v>
      </c>
      <c r="D29">
        <v>15</v>
      </c>
      <c r="E29">
        <v>12.5</v>
      </c>
    </row>
    <row r="30" spans="1:5" x14ac:dyDescent="0.2">
      <c r="A30">
        <v>28</v>
      </c>
      <c r="B30">
        <v>16.5</v>
      </c>
      <c r="C30">
        <v>10.3</v>
      </c>
      <c r="D30">
        <v>13</v>
      </c>
      <c r="E30">
        <v>0.6</v>
      </c>
    </row>
    <row r="31" spans="1:5" x14ac:dyDescent="0.2">
      <c r="A31">
        <v>29</v>
      </c>
      <c r="B31">
        <v>15.5</v>
      </c>
      <c r="C31">
        <v>12.6</v>
      </c>
      <c r="D31">
        <v>15</v>
      </c>
      <c r="E31">
        <v>3.2</v>
      </c>
    </row>
    <row r="32" spans="1:5" x14ac:dyDescent="0.2">
      <c r="A32">
        <v>30</v>
      </c>
      <c r="B32">
        <v>16.899999999999999</v>
      </c>
      <c r="C32">
        <v>11.8</v>
      </c>
      <c r="D32">
        <v>15</v>
      </c>
      <c r="E32">
        <v>0.5</v>
      </c>
    </row>
    <row r="33" spans="1:5" x14ac:dyDescent="0.2">
      <c r="A33">
        <v>31</v>
      </c>
      <c r="B33">
        <v>17.600000000000001</v>
      </c>
      <c r="C33">
        <v>7.3</v>
      </c>
      <c r="D33">
        <v>14</v>
      </c>
      <c r="E33">
        <v>0</v>
      </c>
    </row>
    <row r="34" spans="1:5" x14ac:dyDescent="0.2">
      <c r="A34" s="49" t="s">
        <v>13</v>
      </c>
      <c r="B34">
        <f>SUM(B3:B33)</f>
        <v>499.1</v>
      </c>
      <c r="C34">
        <f>SUM(C3:C33)</f>
        <v>309.00000000000006</v>
      </c>
      <c r="D34">
        <f>SUM(D3:D33)</f>
        <v>429.5</v>
      </c>
      <c r="E34">
        <f>SUM(E3:E33)</f>
        <v>43.65</v>
      </c>
    </row>
    <row r="35" spans="1:5" x14ac:dyDescent="0.2">
      <c r="A35" s="49" t="s">
        <v>50</v>
      </c>
      <c r="B35">
        <v>16.64</v>
      </c>
      <c r="C35">
        <v>10.3</v>
      </c>
      <c r="D35">
        <v>13.85</v>
      </c>
      <c r="E35">
        <v>1.4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35"/>
  <sheetViews>
    <sheetView workbookViewId="0">
      <selection activeCell="I36" sqref="I36"/>
    </sheetView>
  </sheetViews>
  <sheetFormatPr defaultRowHeight="12.75" x14ac:dyDescent="0.2"/>
  <cols>
    <col min="2" max="2" width="9.5703125" customWidth="1"/>
  </cols>
  <sheetData>
    <row r="1" spans="1:5" x14ac:dyDescent="0.2">
      <c r="A1" s="60">
        <v>42309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12.8</v>
      </c>
      <c r="C3">
        <v>9.5</v>
      </c>
      <c r="D3">
        <v>12</v>
      </c>
      <c r="E3">
        <v>0</v>
      </c>
    </row>
    <row r="4" spans="1:5" x14ac:dyDescent="0.2">
      <c r="A4">
        <v>2</v>
      </c>
      <c r="B4">
        <v>13.2</v>
      </c>
      <c r="C4">
        <v>9.8000000000000007</v>
      </c>
      <c r="D4">
        <v>14</v>
      </c>
      <c r="E4">
        <v>0.1</v>
      </c>
    </row>
    <row r="5" spans="1:5" x14ac:dyDescent="0.2">
      <c r="A5">
        <v>3</v>
      </c>
      <c r="B5">
        <v>14</v>
      </c>
      <c r="C5">
        <v>10.9</v>
      </c>
      <c r="D5">
        <v>12.5</v>
      </c>
      <c r="E5">
        <v>5</v>
      </c>
    </row>
    <row r="6" spans="1:5" x14ac:dyDescent="0.2">
      <c r="A6">
        <v>4</v>
      </c>
      <c r="B6">
        <v>15.5</v>
      </c>
      <c r="C6">
        <v>13.3</v>
      </c>
      <c r="D6">
        <v>16</v>
      </c>
      <c r="E6">
        <v>1.5</v>
      </c>
    </row>
    <row r="7" spans="1:5" x14ac:dyDescent="0.2">
      <c r="A7">
        <v>5</v>
      </c>
      <c r="B7">
        <v>16.2</v>
      </c>
      <c r="C7">
        <v>14.2</v>
      </c>
      <c r="D7">
        <v>16</v>
      </c>
      <c r="E7">
        <v>4</v>
      </c>
    </row>
    <row r="8" spans="1:5" x14ac:dyDescent="0.2">
      <c r="A8">
        <v>6</v>
      </c>
      <c r="B8">
        <v>18.100000000000001</v>
      </c>
      <c r="C8">
        <v>14.5</v>
      </c>
      <c r="D8">
        <v>17</v>
      </c>
      <c r="E8">
        <v>0.1</v>
      </c>
    </row>
    <row r="9" spans="1:5" x14ac:dyDescent="0.2">
      <c r="A9">
        <v>7</v>
      </c>
      <c r="B9">
        <v>17.600000000000001</v>
      </c>
      <c r="C9">
        <v>9.6999999999999993</v>
      </c>
      <c r="D9">
        <v>14</v>
      </c>
      <c r="E9">
        <v>0.1</v>
      </c>
    </row>
    <row r="10" spans="1:5" x14ac:dyDescent="0.2">
      <c r="A10">
        <v>8</v>
      </c>
      <c r="B10">
        <v>16.899999999999999</v>
      </c>
      <c r="C10">
        <v>10.7</v>
      </c>
      <c r="D10">
        <v>14</v>
      </c>
      <c r="E10">
        <v>0.5</v>
      </c>
    </row>
    <row r="11" spans="1:5" x14ac:dyDescent="0.2">
      <c r="A11">
        <v>9</v>
      </c>
      <c r="B11">
        <v>16.899999999999999</v>
      </c>
      <c r="C11">
        <v>12.2</v>
      </c>
      <c r="D11">
        <v>15</v>
      </c>
      <c r="E11">
        <v>0</v>
      </c>
    </row>
    <row r="12" spans="1:5" x14ac:dyDescent="0.2">
      <c r="A12">
        <v>10</v>
      </c>
      <c r="B12">
        <v>16.899999999999999</v>
      </c>
      <c r="C12">
        <v>12.2</v>
      </c>
      <c r="D12">
        <v>15</v>
      </c>
      <c r="E12">
        <v>0</v>
      </c>
    </row>
    <row r="13" spans="1:5" x14ac:dyDescent="0.2">
      <c r="A13">
        <v>11</v>
      </c>
      <c r="B13">
        <v>15.9</v>
      </c>
      <c r="C13">
        <v>10.9</v>
      </c>
      <c r="D13">
        <v>13</v>
      </c>
      <c r="E13">
        <v>0</v>
      </c>
    </row>
    <row r="14" spans="1:5" x14ac:dyDescent="0.2">
      <c r="A14">
        <v>12</v>
      </c>
      <c r="B14">
        <v>16.3</v>
      </c>
      <c r="C14">
        <v>9.9</v>
      </c>
      <c r="D14">
        <v>12</v>
      </c>
      <c r="E14">
        <v>0.5</v>
      </c>
    </row>
    <row r="15" spans="1:5" x14ac:dyDescent="0.2">
      <c r="A15">
        <v>13</v>
      </c>
      <c r="B15">
        <v>12.5</v>
      </c>
      <c r="C15">
        <v>8</v>
      </c>
      <c r="D15">
        <v>12</v>
      </c>
      <c r="E15">
        <v>3</v>
      </c>
    </row>
    <row r="16" spans="1:5" x14ac:dyDescent="0.2">
      <c r="A16">
        <v>14</v>
      </c>
      <c r="B16">
        <v>16</v>
      </c>
      <c r="C16">
        <v>8</v>
      </c>
      <c r="D16">
        <v>15</v>
      </c>
      <c r="E16">
        <v>5</v>
      </c>
    </row>
    <row r="17" spans="1:5" x14ac:dyDescent="0.2">
      <c r="A17">
        <v>15</v>
      </c>
      <c r="B17">
        <v>17</v>
      </c>
      <c r="C17">
        <v>12.7</v>
      </c>
      <c r="D17">
        <v>14</v>
      </c>
      <c r="E17">
        <v>3</v>
      </c>
    </row>
    <row r="18" spans="1:5" x14ac:dyDescent="0.2">
      <c r="A18">
        <v>16</v>
      </c>
      <c r="B18">
        <v>14.5</v>
      </c>
      <c r="C18">
        <v>12.5</v>
      </c>
      <c r="D18">
        <v>14.5</v>
      </c>
      <c r="E18">
        <v>2.9</v>
      </c>
    </row>
    <row r="19" spans="1:5" x14ac:dyDescent="0.2">
      <c r="A19">
        <v>17</v>
      </c>
      <c r="B19">
        <v>16.5</v>
      </c>
      <c r="C19">
        <v>11.5</v>
      </c>
      <c r="D19">
        <v>13</v>
      </c>
      <c r="E19">
        <v>3.5</v>
      </c>
    </row>
    <row r="20" spans="1:5" x14ac:dyDescent="0.2">
      <c r="A20">
        <v>18</v>
      </c>
      <c r="B20">
        <v>16.2</v>
      </c>
      <c r="C20">
        <v>11.4</v>
      </c>
      <c r="D20">
        <v>13</v>
      </c>
      <c r="E20">
        <v>0.2</v>
      </c>
    </row>
    <row r="21" spans="1:5" x14ac:dyDescent="0.2">
      <c r="A21">
        <v>19</v>
      </c>
      <c r="B21">
        <v>12.8</v>
      </c>
      <c r="C21">
        <v>9</v>
      </c>
      <c r="D21">
        <v>12</v>
      </c>
      <c r="E21">
        <v>3.6</v>
      </c>
    </row>
    <row r="22" spans="1:5" x14ac:dyDescent="0.2">
      <c r="A22">
        <v>20</v>
      </c>
      <c r="B22">
        <v>10</v>
      </c>
      <c r="C22">
        <v>2.9</v>
      </c>
      <c r="D22">
        <v>9</v>
      </c>
      <c r="E22">
        <v>2.5</v>
      </c>
    </row>
    <row r="23" spans="1:5" x14ac:dyDescent="0.2">
      <c r="A23">
        <v>21</v>
      </c>
      <c r="B23">
        <v>10</v>
      </c>
      <c r="C23">
        <v>-0.5</v>
      </c>
      <c r="D23">
        <v>6</v>
      </c>
      <c r="E23">
        <v>0.5</v>
      </c>
    </row>
    <row r="24" spans="1:5" x14ac:dyDescent="0.2">
      <c r="A24">
        <v>22</v>
      </c>
      <c r="B24">
        <v>7.8</v>
      </c>
      <c r="C24">
        <v>0.6</v>
      </c>
      <c r="D24">
        <v>6</v>
      </c>
      <c r="E24">
        <v>0</v>
      </c>
    </row>
    <row r="25" spans="1:5" x14ac:dyDescent="0.2">
      <c r="A25">
        <v>23</v>
      </c>
      <c r="B25">
        <v>10.5</v>
      </c>
      <c r="C25">
        <v>2.5</v>
      </c>
      <c r="D25">
        <v>10</v>
      </c>
      <c r="E25">
        <v>5</v>
      </c>
    </row>
    <row r="26" spans="1:5" x14ac:dyDescent="0.2">
      <c r="A26">
        <v>24</v>
      </c>
      <c r="B26">
        <v>10.199999999999999</v>
      </c>
      <c r="C26">
        <v>6.9</v>
      </c>
      <c r="D26">
        <v>9</v>
      </c>
      <c r="E26">
        <v>1</v>
      </c>
    </row>
    <row r="27" spans="1:5" x14ac:dyDescent="0.2">
      <c r="A27">
        <v>25</v>
      </c>
      <c r="B27">
        <v>11.5</v>
      </c>
      <c r="C27">
        <v>6.1</v>
      </c>
      <c r="D27">
        <v>10</v>
      </c>
      <c r="E27">
        <v>0.5</v>
      </c>
    </row>
    <row r="28" spans="1:5" x14ac:dyDescent="0.2">
      <c r="A28">
        <v>26</v>
      </c>
      <c r="B28">
        <v>12</v>
      </c>
      <c r="C28">
        <v>9</v>
      </c>
      <c r="D28">
        <v>12</v>
      </c>
      <c r="E28">
        <v>0.5</v>
      </c>
    </row>
    <row r="29" spans="1:5" x14ac:dyDescent="0.2">
      <c r="A29">
        <v>27</v>
      </c>
      <c r="B29">
        <v>14.3</v>
      </c>
      <c r="C29">
        <v>3.8</v>
      </c>
      <c r="D29">
        <v>8</v>
      </c>
      <c r="E29">
        <v>2.5</v>
      </c>
    </row>
    <row r="30" spans="1:5" x14ac:dyDescent="0.2">
      <c r="A30">
        <v>28</v>
      </c>
      <c r="B30">
        <v>12.1</v>
      </c>
      <c r="C30">
        <v>4.5</v>
      </c>
      <c r="D30">
        <v>10</v>
      </c>
      <c r="E30">
        <v>0.5</v>
      </c>
    </row>
    <row r="31" spans="1:5" x14ac:dyDescent="0.2">
      <c r="A31">
        <v>29</v>
      </c>
      <c r="B31">
        <v>14.2</v>
      </c>
      <c r="C31">
        <v>9.1</v>
      </c>
      <c r="D31">
        <v>12</v>
      </c>
      <c r="E31">
        <v>5</v>
      </c>
    </row>
    <row r="32" spans="1:5" x14ac:dyDescent="0.2">
      <c r="A32">
        <v>30</v>
      </c>
      <c r="B32">
        <v>13.8</v>
      </c>
      <c r="C32">
        <v>10.7</v>
      </c>
      <c r="D32">
        <v>13</v>
      </c>
      <c r="E32">
        <v>5</v>
      </c>
    </row>
    <row r="34" spans="1:5" x14ac:dyDescent="0.2">
      <c r="A34" s="49" t="s">
        <v>13</v>
      </c>
      <c r="B34">
        <f>SUM(B3:B32)</f>
        <v>422.2000000000001</v>
      </c>
      <c r="C34">
        <f>SUM(C3:C32)</f>
        <v>266.5</v>
      </c>
      <c r="D34">
        <f>SUM(D3:D32)</f>
        <v>369</v>
      </c>
      <c r="E34">
        <f>SUM(E3:E32)</f>
        <v>55.999999999999993</v>
      </c>
    </row>
    <row r="35" spans="1:5" x14ac:dyDescent="0.2">
      <c r="A35" s="49" t="s">
        <v>50</v>
      </c>
      <c r="B35">
        <f>AVERAGE(B3:B32)</f>
        <v>14.073333333333336</v>
      </c>
      <c r="C35">
        <f>AVERAGE(C3:C32)</f>
        <v>8.8833333333333329</v>
      </c>
      <c r="D35">
        <f>AVERAGE(D3:D32)</f>
        <v>12.3</v>
      </c>
      <c r="E35">
        <f>AVERAGE(E3:E32)</f>
        <v>1.8666666666666665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37"/>
  <sheetViews>
    <sheetView workbookViewId="0">
      <selection activeCell="B36" sqref="B36"/>
    </sheetView>
  </sheetViews>
  <sheetFormatPr defaultRowHeight="12.75" x14ac:dyDescent="0.2"/>
  <cols>
    <col min="2" max="2" width="10.5703125" customWidth="1"/>
  </cols>
  <sheetData>
    <row r="1" spans="1:5" x14ac:dyDescent="0.2">
      <c r="A1" s="60">
        <v>42339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15.1</v>
      </c>
      <c r="C3">
        <v>12.7</v>
      </c>
      <c r="D3">
        <v>12.5</v>
      </c>
      <c r="E3">
        <v>0.2</v>
      </c>
    </row>
    <row r="4" spans="1:5" x14ac:dyDescent="0.2">
      <c r="A4">
        <v>2</v>
      </c>
      <c r="B4">
        <v>14.1</v>
      </c>
      <c r="C4">
        <v>12.7</v>
      </c>
      <c r="D4">
        <v>13</v>
      </c>
      <c r="E4">
        <v>0</v>
      </c>
    </row>
    <row r="5" spans="1:5" x14ac:dyDescent="0.2">
      <c r="A5">
        <v>3</v>
      </c>
      <c r="B5">
        <v>13.9</v>
      </c>
      <c r="C5">
        <v>7.1</v>
      </c>
      <c r="D5">
        <v>10</v>
      </c>
      <c r="E5">
        <v>3</v>
      </c>
    </row>
    <row r="6" spans="1:5" x14ac:dyDescent="0.2">
      <c r="A6">
        <v>4</v>
      </c>
      <c r="B6">
        <v>13.2</v>
      </c>
      <c r="C6">
        <v>7.8</v>
      </c>
      <c r="D6">
        <v>11</v>
      </c>
      <c r="E6">
        <v>0</v>
      </c>
    </row>
    <row r="7" spans="1:5" x14ac:dyDescent="0.2">
      <c r="A7">
        <v>5</v>
      </c>
      <c r="B7">
        <v>14.1</v>
      </c>
      <c r="C7">
        <v>13</v>
      </c>
      <c r="D7">
        <v>13</v>
      </c>
      <c r="E7" t="s">
        <v>26</v>
      </c>
    </row>
    <row r="8" spans="1:5" x14ac:dyDescent="0.2">
      <c r="A8">
        <v>6</v>
      </c>
      <c r="B8">
        <v>14.7</v>
      </c>
      <c r="C8">
        <v>13.1</v>
      </c>
      <c r="D8">
        <v>14</v>
      </c>
      <c r="E8">
        <v>0.5</v>
      </c>
    </row>
    <row r="9" spans="1:5" x14ac:dyDescent="0.2">
      <c r="A9">
        <v>7</v>
      </c>
      <c r="B9">
        <v>14.1</v>
      </c>
      <c r="C9">
        <v>11.5</v>
      </c>
      <c r="D9">
        <v>14</v>
      </c>
      <c r="E9">
        <v>2</v>
      </c>
    </row>
    <row r="10" spans="1:5" x14ac:dyDescent="0.2">
      <c r="A10">
        <v>8</v>
      </c>
      <c r="B10">
        <v>14.2</v>
      </c>
      <c r="C10">
        <v>5.3</v>
      </c>
      <c r="D10">
        <v>9</v>
      </c>
      <c r="E10">
        <v>4</v>
      </c>
    </row>
    <row r="11" spans="1:5" x14ac:dyDescent="0.2">
      <c r="A11">
        <v>9</v>
      </c>
      <c r="B11">
        <v>12.6</v>
      </c>
      <c r="C11">
        <v>6.9</v>
      </c>
      <c r="D11">
        <v>11</v>
      </c>
      <c r="E11">
        <v>0</v>
      </c>
    </row>
    <row r="12" spans="1:5" x14ac:dyDescent="0.2">
      <c r="A12">
        <v>10</v>
      </c>
    </row>
    <row r="13" spans="1:5" x14ac:dyDescent="0.2">
      <c r="A13">
        <v>11</v>
      </c>
      <c r="B13">
        <v>12.8</v>
      </c>
      <c r="C13">
        <v>6.9</v>
      </c>
      <c r="D13">
        <v>9</v>
      </c>
      <c r="E13">
        <v>6</v>
      </c>
    </row>
    <row r="14" spans="1:5" x14ac:dyDescent="0.2">
      <c r="A14">
        <v>12</v>
      </c>
      <c r="B14">
        <v>14</v>
      </c>
      <c r="C14">
        <v>7.2</v>
      </c>
      <c r="D14">
        <v>10</v>
      </c>
      <c r="E14">
        <v>1.5</v>
      </c>
    </row>
    <row r="15" spans="1:5" x14ac:dyDescent="0.2">
      <c r="A15">
        <v>13</v>
      </c>
      <c r="B15">
        <v>10.3</v>
      </c>
      <c r="C15">
        <v>7.3</v>
      </c>
      <c r="D15">
        <v>10</v>
      </c>
      <c r="E15">
        <v>0.5</v>
      </c>
    </row>
    <row r="16" spans="1:5" x14ac:dyDescent="0.2">
      <c r="A16">
        <v>14</v>
      </c>
      <c r="B16">
        <v>13.8</v>
      </c>
      <c r="C16">
        <v>8.6999999999999993</v>
      </c>
      <c r="D16">
        <v>14</v>
      </c>
      <c r="E16">
        <v>5.2</v>
      </c>
    </row>
    <row r="17" spans="1:5" x14ac:dyDescent="0.2">
      <c r="A17">
        <v>15</v>
      </c>
      <c r="B17">
        <v>15.9</v>
      </c>
      <c r="C17">
        <v>13.1</v>
      </c>
      <c r="D17">
        <v>12</v>
      </c>
      <c r="E17">
        <v>0</v>
      </c>
    </row>
    <row r="18" spans="1:5" x14ac:dyDescent="0.2">
      <c r="A18">
        <v>16</v>
      </c>
      <c r="B18">
        <v>16.3</v>
      </c>
      <c r="C18">
        <v>12.2</v>
      </c>
      <c r="D18">
        <v>12</v>
      </c>
      <c r="E18">
        <v>0</v>
      </c>
    </row>
    <row r="19" spans="1:5" x14ac:dyDescent="0.2">
      <c r="A19">
        <v>17</v>
      </c>
      <c r="B19">
        <v>16.399999999999999</v>
      </c>
      <c r="C19">
        <v>13</v>
      </c>
      <c r="D19">
        <v>12</v>
      </c>
      <c r="E19">
        <v>0</v>
      </c>
    </row>
    <row r="20" spans="1:5" x14ac:dyDescent="0.2">
      <c r="A20">
        <v>18</v>
      </c>
      <c r="B20">
        <v>17.2</v>
      </c>
      <c r="C20">
        <v>12.9</v>
      </c>
      <c r="D20">
        <v>13</v>
      </c>
      <c r="E20">
        <v>0</v>
      </c>
    </row>
    <row r="21" spans="1:5" x14ac:dyDescent="0.2">
      <c r="A21">
        <v>19</v>
      </c>
    </row>
    <row r="22" spans="1:5" x14ac:dyDescent="0.2">
      <c r="A22">
        <v>20</v>
      </c>
      <c r="B22">
        <v>13.9</v>
      </c>
      <c r="C22">
        <v>8.1999999999999993</v>
      </c>
      <c r="D22">
        <v>10</v>
      </c>
      <c r="E22">
        <v>2</v>
      </c>
    </row>
    <row r="23" spans="1:5" x14ac:dyDescent="0.2">
      <c r="A23">
        <v>21</v>
      </c>
      <c r="B23">
        <v>15.2</v>
      </c>
      <c r="C23">
        <v>9.5</v>
      </c>
      <c r="D23">
        <v>14</v>
      </c>
      <c r="E23">
        <v>2.5</v>
      </c>
    </row>
    <row r="24" spans="1:5" x14ac:dyDescent="0.2">
      <c r="A24">
        <v>22</v>
      </c>
      <c r="B24">
        <v>15.8</v>
      </c>
      <c r="C24">
        <v>9.8000000000000007</v>
      </c>
      <c r="D24">
        <v>10</v>
      </c>
      <c r="E24">
        <v>4</v>
      </c>
    </row>
    <row r="25" spans="1:5" x14ac:dyDescent="0.2">
      <c r="A25">
        <v>23</v>
      </c>
      <c r="B25">
        <v>13.7</v>
      </c>
      <c r="C25">
        <v>9.8000000000000007</v>
      </c>
      <c r="D25">
        <v>12</v>
      </c>
      <c r="E25">
        <v>3</v>
      </c>
    </row>
    <row r="26" spans="1:5" x14ac:dyDescent="0.2">
      <c r="A26">
        <v>24</v>
      </c>
      <c r="B26">
        <v>11.5</v>
      </c>
      <c r="C26">
        <v>6.4</v>
      </c>
      <c r="D26">
        <v>10</v>
      </c>
      <c r="E26">
        <v>0.5</v>
      </c>
    </row>
    <row r="27" spans="1:5" x14ac:dyDescent="0.2">
      <c r="A27">
        <v>25</v>
      </c>
      <c r="B27">
        <v>15.3</v>
      </c>
      <c r="C27">
        <v>9.9</v>
      </c>
      <c r="D27">
        <v>12</v>
      </c>
      <c r="E27">
        <v>1.1000000000000001</v>
      </c>
    </row>
    <row r="28" spans="1:5" x14ac:dyDescent="0.2">
      <c r="A28">
        <v>26</v>
      </c>
      <c r="B28">
        <v>15.9</v>
      </c>
      <c r="C28">
        <v>13.8</v>
      </c>
      <c r="D28">
        <v>12</v>
      </c>
      <c r="E28" t="s">
        <v>26</v>
      </c>
    </row>
    <row r="29" spans="1:5" x14ac:dyDescent="0.2">
      <c r="A29">
        <v>27</v>
      </c>
      <c r="B29">
        <v>15.3</v>
      </c>
      <c r="C29">
        <v>10.199999999999999</v>
      </c>
      <c r="D29">
        <v>10</v>
      </c>
      <c r="E29">
        <v>0</v>
      </c>
    </row>
    <row r="30" spans="1:5" x14ac:dyDescent="0.2">
      <c r="A30">
        <v>28</v>
      </c>
      <c r="B30">
        <v>15.3</v>
      </c>
      <c r="C30">
        <v>9.8000000000000007</v>
      </c>
      <c r="D30">
        <v>10</v>
      </c>
      <c r="E30">
        <v>0.2</v>
      </c>
    </row>
    <row r="31" spans="1:5" x14ac:dyDescent="0.2">
      <c r="A31">
        <v>29</v>
      </c>
      <c r="B31">
        <v>14.1</v>
      </c>
      <c r="C31">
        <v>9.8000000000000007</v>
      </c>
      <c r="D31">
        <v>11</v>
      </c>
      <c r="E31">
        <v>0</v>
      </c>
    </row>
    <row r="32" spans="1:5" x14ac:dyDescent="0.2">
      <c r="A32">
        <v>30</v>
      </c>
      <c r="B32">
        <v>14.1</v>
      </c>
      <c r="C32">
        <v>8.5</v>
      </c>
      <c r="D32">
        <v>9</v>
      </c>
      <c r="E32">
        <v>0</v>
      </c>
    </row>
    <row r="33" spans="1:6" x14ac:dyDescent="0.2">
      <c r="A33">
        <v>31</v>
      </c>
      <c r="B33">
        <v>12.2</v>
      </c>
      <c r="C33">
        <v>2.7</v>
      </c>
      <c r="D33">
        <v>9</v>
      </c>
      <c r="E33">
        <v>0</v>
      </c>
    </row>
    <row r="34" spans="1:6" x14ac:dyDescent="0.2">
      <c r="A34" s="49" t="s">
        <v>13</v>
      </c>
      <c r="B34">
        <f>SUM(B3:B33)</f>
        <v>415.00000000000006</v>
      </c>
      <c r="C34">
        <f>SUM(C3:C33)</f>
        <v>279.8</v>
      </c>
      <c r="D34">
        <f>SUM(D3:D33)</f>
        <v>328.5</v>
      </c>
      <c r="E34">
        <f>SUM(E3:E33)</f>
        <v>36.200000000000003</v>
      </c>
    </row>
    <row r="35" spans="1:6" x14ac:dyDescent="0.2">
      <c r="A35" s="49" t="s">
        <v>50</v>
      </c>
      <c r="B35">
        <f>AVERAGE(B3:B33)</f>
        <v>14.310344827586208</v>
      </c>
      <c r="C35">
        <f>AVERAGE(C3:C33)</f>
        <v>9.6482758620689655</v>
      </c>
      <c r="D35">
        <f>AVERAGE(D3:D33)</f>
        <v>11.327586206896552</v>
      </c>
      <c r="E35">
        <f>AVERAGE(E3:E33)</f>
        <v>1.3407407407407408</v>
      </c>
    </row>
    <row r="37" spans="1:6" x14ac:dyDescent="0.2">
      <c r="F37" s="55" t="s">
        <v>51</v>
      </c>
    </row>
  </sheetData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35"/>
  <sheetViews>
    <sheetView workbookViewId="0">
      <selection activeCell="C21" sqref="C21"/>
    </sheetView>
  </sheetViews>
  <sheetFormatPr defaultRowHeight="12.75" x14ac:dyDescent="0.2"/>
  <sheetData>
    <row r="1" spans="1:5" x14ac:dyDescent="0.2">
      <c r="A1" s="60">
        <v>42370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10.5</v>
      </c>
      <c r="C3">
        <v>5.0999999999999996</v>
      </c>
      <c r="D3">
        <v>10</v>
      </c>
      <c r="E3">
        <v>5</v>
      </c>
    </row>
    <row r="4" spans="1:5" x14ac:dyDescent="0.2">
      <c r="A4">
        <v>2</v>
      </c>
      <c r="B4">
        <v>11.3</v>
      </c>
      <c r="C4">
        <v>5.9</v>
      </c>
      <c r="D4">
        <v>9.5</v>
      </c>
      <c r="E4">
        <v>4.5</v>
      </c>
    </row>
    <row r="5" spans="1:5" x14ac:dyDescent="0.2">
      <c r="A5">
        <v>3</v>
      </c>
      <c r="B5">
        <v>9.8000000000000007</v>
      </c>
      <c r="C5">
        <v>6.1</v>
      </c>
      <c r="D5">
        <v>7</v>
      </c>
      <c r="E5">
        <v>6</v>
      </c>
    </row>
    <row r="6" spans="1:5" x14ac:dyDescent="0.2">
      <c r="A6">
        <v>4</v>
      </c>
      <c r="B6">
        <v>11.1</v>
      </c>
      <c r="C6">
        <v>6.5</v>
      </c>
      <c r="D6">
        <v>9</v>
      </c>
      <c r="E6">
        <v>1</v>
      </c>
    </row>
    <row r="7" spans="1:5" x14ac:dyDescent="0.2">
      <c r="A7">
        <v>5</v>
      </c>
      <c r="B7">
        <v>10.6</v>
      </c>
      <c r="C7">
        <v>6.8</v>
      </c>
      <c r="D7">
        <v>10</v>
      </c>
      <c r="E7">
        <v>3</v>
      </c>
    </row>
    <row r="8" spans="1:5" x14ac:dyDescent="0.2">
      <c r="A8">
        <v>6</v>
      </c>
      <c r="B8">
        <v>9.3000000000000007</v>
      </c>
      <c r="C8">
        <v>6.4</v>
      </c>
      <c r="D8">
        <v>10</v>
      </c>
      <c r="E8">
        <v>8</v>
      </c>
    </row>
    <row r="9" spans="1:5" x14ac:dyDescent="0.2">
      <c r="A9">
        <v>7</v>
      </c>
      <c r="B9">
        <v>10.6</v>
      </c>
      <c r="C9">
        <v>2.5</v>
      </c>
      <c r="D9">
        <v>8</v>
      </c>
      <c r="E9">
        <v>5</v>
      </c>
    </row>
    <row r="10" spans="1:5" x14ac:dyDescent="0.2">
      <c r="A10">
        <v>8</v>
      </c>
    </row>
    <row r="11" spans="1:5" x14ac:dyDescent="0.2">
      <c r="A11">
        <v>9</v>
      </c>
      <c r="B11">
        <v>11.5</v>
      </c>
      <c r="C11">
        <v>5.2</v>
      </c>
      <c r="D11">
        <v>9</v>
      </c>
      <c r="E11">
        <v>7</v>
      </c>
    </row>
    <row r="12" spans="1:5" x14ac:dyDescent="0.2">
      <c r="A12">
        <v>10</v>
      </c>
      <c r="B12">
        <v>9.6999999999999993</v>
      </c>
      <c r="C12">
        <v>5</v>
      </c>
      <c r="D12">
        <v>9</v>
      </c>
      <c r="E12">
        <v>12</v>
      </c>
    </row>
    <row r="13" spans="1:5" x14ac:dyDescent="0.2">
      <c r="A13">
        <v>11</v>
      </c>
      <c r="B13">
        <v>8</v>
      </c>
      <c r="C13">
        <v>4.8</v>
      </c>
      <c r="D13">
        <v>9</v>
      </c>
      <c r="E13" t="s">
        <v>26</v>
      </c>
    </row>
    <row r="14" spans="1:5" x14ac:dyDescent="0.2">
      <c r="A14">
        <v>12</v>
      </c>
      <c r="B14">
        <v>8.1999999999999993</v>
      </c>
      <c r="C14">
        <v>3.6</v>
      </c>
      <c r="D14">
        <v>7</v>
      </c>
      <c r="E14">
        <v>0.5</v>
      </c>
    </row>
    <row r="15" spans="1:5" x14ac:dyDescent="0.2">
      <c r="A15">
        <v>13</v>
      </c>
      <c r="B15">
        <v>7.9</v>
      </c>
      <c r="C15">
        <v>2.7</v>
      </c>
      <c r="D15">
        <v>7</v>
      </c>
      <c r="E15">
        <v>3</v>
      </c>
    </row>
    <row r="16" spans="1:5" x14ac:dyDescent="0.2">
      <c r="A16">
        <v>14</v>
      </c>
      <c r="B16">
        <v>6</v>
      </c>
      <c r="C16">
        <v>1.6</v>
      </c>
      <c r="D16">
        <v>5</v>
      </c>
      <c r="E16" t="s">
        <v>26</v>
      </c>
    </row>
    <row r="17" spans="1:5" x14ac:dyDescent="0.2">
      <c r="A17">
        <v>15</v>
      </c>
    </row>
    <row r="18" spans="1:5" x14ac:dyDescent="0.2">
      <c r="A18">
        <v>16</v>
      </c>
      <c r="B18">
        <v>7.3</v>
      </c>
      <c r="C18">
        <v>1.1000000000000001</v>
      </c>
      <c r="D18">
        <v>3</v>
      </c>
      <c r="E18">
        <v>3</v>
      </c>
    </row>
    <row r="19" spans="1:5" x14ac:dyDescent="0.2">
      <c r="A19">
        <v>17</v>
      </c>
      <c r="B19">
        <v>5.0999999999999996</v>
      </c>
      <c r="C19">
        <v>2.1</v>
      </c>
      <c r="D19">
        <v>7</v>
      </c>
      <c r="E19" t="s">
        <v>26</v>
      </c>
    </row>
    <row r="20" spans="1:5" x14ac:dyDescent="0.2">
      <c r="A20">
        <v>18</v>
      </c>
      <c r="B20">
        <v>5.8</v>
      </c>
      <c r="C20">
        <v>-1.7</v>
      </c>
      <c r="D20">
        <v>3</v>
      </c>
      <c r="E20">
        <v>0</v>
      </c>
    </row>
    <row r="21" spans="1:5" x14ac:dyDescent="0.2">
      <c r="A21">
        <v>19</v>
      </c>
      <c r="B21">
        <v>6.7</v>
      </c>
      <c r="C21">
        <v>-2.2000000000000002</v>
      </c>
      <c r="D21">
        <v>3</v>
      </c>
      <c r="E21">
        <v>0</v>
      </c>
    </row>
    <row r="22" spans="1:5" x14ac:dyDescent="0.2">
      <c r="A22">
        <v>20</v>
      </c>
      <c r="B22">
        <v>8</v>
      </c>
      <c r="C22">
        <v>-0.8</v>
      </c>
      <c r="D22">
        <v>5</v>
      </c>
      <c r="E22">
        <v>0</v>
      </c>
    </row>
    <row r="23" spans="1:5" x14ac:dyDescent="0.2">
      <c r="A23">
        <v>21</v>
      </c>
      <c r="B23">
        <v>9.3000000000000007</v>
      </c>
      <c r="C23">
        <v>3.8</v>
      </c>
      <c r="D23">
        <v>8</v>
      </c>
      <c r="E23">
        <v>0</v>
      </c>
    </row>
    <row r="24" spans="1:5" x14ac:dyDescent="0.2">
      <c r="A24">
        <v>22</v>
      </c>
      <c r="B24">
        <v>11</v>
      </c>
      <c r="C24">
        <v>4.5</v>
      </c>
      <c r="D24">
        <v>7</v>
      </c>
      <c r="E24">
        <v>2.5</v>
      </c>
    </row>
    <row r="25" spans="1:5" x14ac:dyDescent="0.2">
      <c r="A25">
        <v>23</v>
      </c>
      <c r="B25">
        <v>12.5</v>
      </c>
      <c r="C25">
        <v>6.9</v>
      </c>
      <c r="D25">
        <v>11</v>
      </c>
      <c r="E25">
        <v>1.3</v>
      </c>
    </row>
    <row r="26" spans="1:5" x14ac:dyDescent="0.2">
      <c r="A26">
        <v>24</v>
      </c>
      <c r="B26">
        <v>16.100000000000001</v>
      </c>
      <c r="C26">
        <v>10.6</v>
      </c>
      <c r="D26">
        <v>11</v>
      </c>
      <c r="E26" t="s">
        <v>26</v>
      </c>
    </row>
    <row r="27" spans="1:5" x14ac:dyDescent="0.2">
      <c r="A27">
        <v>25</v>
      </c>
      <c r="B27">
        <v>14.2</v>
      </c>
      <c r="C27">
        <v>6.8</v>
      </c>
      <c r="D27">
        <v>10</v>
      </c>
      <c r="E27">
        <v>0</v>
      </c>
    </row>
    <row r="28" spans="1:5" x14ac:dyDescent="0.2">
      <c r="A28">
        <v>26</v>
      </c>
      <c r="B28">
        <v>13.2</v>
      </c>
      <c r="C28">
        <v>10.1</v>
      </c>
      <c r="D28">
        <v>12</v>
      </c>
      <c r="E28">
        <v>0</v>
      </c>
    </row>
    <row r="29" spans="1:5" x14ac:dyDescent="0.2">
      <c r="A29">
        <v>27</v>
      </c>
      <c r="B29">
        <v>13.7</v>
      </c>
      <c r="C29">
        <v>4.0999999999999996</v>
      </c>
      <c r="D29">
        <v>9</v>
      </c>
      <c r="E29">
        <v>1</v>
      </c>
    </row>
    <row r="30" spans="1:5" x14ac:dyDescent="0.2">
      <c r="A30">
        <v>28</v>
      </c>
      <c r="B30">
        <v>12.2</v>
      </c>
      <c r="C30">
        <v>4.7</v>
      </c>
      <c r="D30">
        <v>11</v>
      </c>
      <c r="E30">
        <v>0</v>
      </c>
    </row>
    <row r="31" spans="1:5" x14ac:dyDescent="0.2">
      <c r="A31">
        <v>29</v>
      </c>
      <c r="B31">
        <v>12.5</v>
      </c>
      <c r="C31">
        <v>8.3000000000000007</v>
      </c>
      <c r="D31">
        <v>10</v>
      </c>
      <c r="E31">
        <v>5</v>
      </c>
    </row>
    <row r="32" spans="1:5" x14ac:dyDescent="0.2">
      <c r="A32">
        <v>30</v>
      </c>
    </row>
    <row r="33" spans="1:5" x14ac:dyDescent="0.2">
      <c r="A33">
        <v>31</v>
      </c>
      <c r="B33">
        <v>14.1</v>
      </c>
      <c r="C33">
        <v>5.3</v>
      </c>
      <c r="D33">
        <v>12</v>
      </c>
      <c r="E33">
        <v>2</v>
      </c>
    </row>
    <row r="34" spans="1:5" x14ac:dyDescent="0.2">
      <c r="A34" s="49" t="s">
        <v>13</v>
      </c>
      <c r="B34">
        <f>SUM(B3:B33)</f>
        <v>286.2</v>
      </c>
      <c r="C34">
        <f>SUM(C3:C33)</f>
        <v>125.79999999999998</v>
      </c>
      <c r="D34">
        <f>SUM(D3:D33)</f>
        <v>231.5</v>
      </c>
      <c r="E34">
        <f>SUM(E3:E33)</f>
        <v>69.8</v>
      </c>
    </row>
    <row r="35" spans="1:5" x14ac:dyDescent="0.2">
      <c r="A35" s="49" t="s">
        <v>50</v>
      </c>
      <c r="B35">
        <f>AVERAGE(B3:B33)</f>
        <v>10.221428571428572</v>
      </c>
      <c r="C35">
        <f>AVERAGE(C3:C33)</f>
        <v>4.492857142857142</v>
      </c>
      <c r="D35">
        <f>AVERAGE(D3:D33)</f>
        <v>8.2678571428571423</v>
      </c>
      <c r="E35">
        <f>AVERAGE(E3:E33)</f>
        <v>2.9083333333333332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34"/>
  <sheetViews>
    <sheetView workbookViewId="0">
      <selection activeCell="M32" sqref="M32"/>
    </sheetView>
  </sheetViews>
  <sheetFormatPr defaultRowHeight="12.75" x14ac:dyDescent="0.2"/>
  <sheetData>
    <row r="1" spans="1:5" x14ac:dyDescent="0.2">
      <c r="A1" s="60">
        <v>42401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14.8</v>
      </c>
      <c r="C3">
        <v>9.1999999999999993</v>
      </c>
      <c r="D3">
        <v>10</v>
      </c>
      <c r="E3">
        <v>0</v>
      </c>
    </row>
    <row r="4" spans="1:5" x14ac:dyDescent="0.2">
      <c r="A4">
        <v>2</v>
      </c>
      <c r="B4">
        <v>11.5</v>
      </c>
      <c r="C4">
        <v>3.5</v>
      </c>
      <c r="D4">
        <v>8</v>
      </c>
      <c r="E4">
        <v>0</v>
      </c>
    </row>
    <row r="5" spans="1:5" x14ac:dyDescent="0.2">
      <c r="A5">
        <v>3</v>
      </c>
      <c r="B5">
        <v>10.4</v>
      </c>
      <c r="C5">
        <v>5.2</v>
      </c>
      <c r="D5">
        <v>10</v>
      </c>
      <c r="E5">
        <v>0.5</v>
      </c>
    </row>
    <row r="6" spans="1:5" x14ac:dyDescent="0.2">
      <c r="A6">
        <v>4</v>
      </c>
      <c r="B6">
        <v>14.3</v>
      </c>
      <c r="C6">
        <v>10.3</v>
      </c>
      <c r="D6">
        <v>11</v>
      </c>
      <c r="E6">
        <v>0.5</v>
      </c>
    </row>
    <row r="7" spans="1:5" x14ac:dyDescent="0.2">
      <c r="A7">
        <v>5</v>
      </c>
      <c r="B7">
        <v>12</v>
      </c>
      <c r="C7">
        <v>10.199999999999999</v>
      </c>
      <c r="D7">
        <v>11</v>
      </c>
      <c r="E7" t="s">
        <v>26</v>
      </c>
    </row>
    <row r="8" spans="1:5" x14ac:dyDescent="0.2">
      <c r="A8">
        <v>6</v>
      </c>
      <c r="B8">
        <v>10.4</v>
      </c>
      <c r="C8">
        <v>5.9</v>
      </c>
      <c r="D8">
        <v>10</v>
      </c>
      <c r="E8">
        <v>4</v>
      </c>
    </row>
    <row r="9" spans="1:5" x14ac:dyDescent="0.2">
      <c r="A9">
        <v>7</v>
      </c>
      <c r="B9">
        <v>11.1</v>
      </c>
      <c r="C9">
        <v>7.1</v>
      </c>
      <c r="D9">
        <v>9</v>
      </c>
      <c r="E9">
        <v>7</v>
      </c>
    </row>
    <row r="10" spans="1:5" x14ac:dyDescent="0.2">
      <c r="A10">
        <v>8</v>
      </c>
      <c r="B10">
        <v>10.4</v>
      </c>
      <c r="C10">
        <v>5.2</v>
      </c>
      <c r="D10">
        <v>9</v>
      </c>
      <c r="E10">
        <v>1.5</v>
      </c>
    </row>
    <row r="11" spans="1:5" x14ac:dyDescent="0.2">
      <c r="A11">
        <v>9</v>
      </c>
      <c r="B11">
        <v>9.1</v>
      </c>
      <c r="C11">
        <v>5.0999999999999996</v>
      </c>
      <c r="D11">
        <v>9</v>
      </c>
      <c r="E11" t="s">
        <v>26</v>
      </c>
    </row>
    <row r="12" spans="1:5" x14ac:dyDescent="0.2">
      <c r="A12">
        <v>10</v>
      </c>
      <c r="B12">
        <v>10</v>
      </c>
      <c r="C12">
        <v>1.3</v>
      </c>
      <c r="D12">
        <v>3</v>
      </c>
      <c r="E12" t="s">
        <v>26</v>
      </c>
    </row>
    <row r="13" spans="1:5" x14ac:dyDescent="0.2">
      <c r="A13">
        <v>11</v>
      </c>
      <c r="B13">
        <v>9.9</v>
      </c>
      <c r="C13">
        <v>1.8</v>
      </c>
      <c r="D13">
        <v>4</v>
      </c>
      <c r="E13">
        <v>0</v>
      </c>
    </row>
    <row r="14" spans="1:5" x14ac:dyDescent="0.2">
      <c r="A14">
        <v>12</v>
      </c>
    </row>
    <row r="15" spans="1:5" x14ac:dyDescent="0.2">
      <c r="A15">
        <v>13</v>
      </c>
    </row>
    <row r="16" spans="1:5" x14ac:dyDescent="0.2">
      <c r="A16">
        <v>14</v>
      </c>
      <c r="B16">
        <v>7.5</v>
      </c>
      <c r="C16">
        <v>1.4</v>
      </c>
      <c r="D16">
        <v>6</v>
      </c>
      <c r="E16" t="s">
        <v>26</v>
      </c>
    </row>
    <row r="17" spans="1:5" x14ac:dyDescent="0.2">
      <c r="A17">
        <v>15</v>
      </c>
      <c r="B17">
        <v>7.4</v>
      </c>
      <c r="C17">
        <v>-1</v>
      </c>
      <c r="D17">
        <v>5</v>
      </c>
      <c r="E17" t="s">
        <v>26</v>
      </c>
    </row>
    <row r="18" spans="1:5" x14ac:dyDescent="0.2">
      <c r="A18">
        <v>16</v>
      </c>
      <c r="B18">
        <v>9.1999999999999993</v>
      </c>
      <c r="C18">
        <v>1.2</v>
      </c>
      <c r="D18">
        <v>7</v>
      </c>
      <c r="E18">
        <v>0</v>
      </c>
    </row>
    <row r="19" spans="1:5" x14ac:dyDescent="0.2">
      <c r="A19">
        <v>17</v>
      </c>
      <c r="B19">
        <v>8.1999999999999993</v>
      </c>
      <c r="C19">
        <v>4.0999999999999996</v>
      </c>
      <c r="D19">
        <v>9</v>
      </c>
      <c r="E19">
        <v>7</v>
      </c>
    </row>
    <row r="20" spans="1:5" x14ac:dyDescent="0.2">
      <c r="A20">
        <v>18</v>
      </c>
      <c r="B20">
        <v>9.8000000000000007</v>
      </c>
      <c r="C20">
        <v>0.1</v>
      </c>
      <c r="D20">
        <v>6</v>
      </c>
      <c r="E20" t="s">
        <v>26</v>
      </c>
    </row>
    <row r="21" spans="1:5" x14ac:dyDescent="0.2">
      <c r="A21">
        <v>19</v>
      </c>
      <c r="B21">
        <v>11.2</v>
      </c>
      <c r="C21">
        <v>2.7</v>
      </c>
      <c r="D21">
        <v>8</v>
      </c>
      <c r="E21">
        <v>0</v>
      </c>
    </row>
    <row r="22" spans="1:5" x14ac:dyDescent="0.2">
      <c r="A22">
        <v>20</v>
      </c>
      <c r="B22">
        <v>13.2</v>
      </c>
      <c r="C22">
        <v>10.3</v>
      </c>
      <c r="D22">
        <v>9.5</v>
      </c>
      <c r="E22">
        <v>2</v>
      </c>
    </row>
    <row r="23" spans="1:5" x14ac:dyDescent="0.2">
      <c r="A23">
        <v>21</v>
      </c>
      <c r="B23">
        <v>16</v>
      </c>
      <c r="C23">
        <v>8.9</v>
      </c>
      <c r="D23">
        <v>12</v>
      </c>
      <c r="E23">
        <v>5</v>
      </c>
    </row>
    <row r="24" spans="1:5" x14ac:dyDescent="0.2">
      <c r="A24">
        <v>22</v>
      </c>
      <c r="B24">
        <v>10.199999999999999</v>
      </c>
      <c r="C24">
        <v>5.5</v>
      </c>
      <c r="D24">
        <v>10</v>
      </c>
      <c r="E24">
        <v>1</v>
      </c>
    </row>
    <row r="25" spans="1:5" x14ac:dyDescent="0.2">
      <c r="A25">
        <v>23</v>
      </c>
      <c r="B25">
        <v>10.6</v>
      </c>
      <c r="C25">
        <v>0.2</v>
      </c>
      <c r="D25">
        <v>7</v>
      </c>
      <c r="E25" t="s">
        <v>26</v>
      </c>
    </row>
    <row r="26" spans="1:5" x14ac:dyDescent="0.2">
      <c r="A26">
        <v>24</v>
      </c>
      <c r="B26">
        <v>9.3000000000000007</v>
      </c>
      <c r="C26">
        <v>1.1000000000000001</v>
      </c>
      <c r="D26">
        <v>7</v>
      </c>
      <c r="E26">
        <v>0</v>
      </c>
    </row>
    <row r="27" spans="1:5" x14ac:dyDescent="0.2">
      <c r="A27">
        <v>25</v>
      </c>
      <c r="B27">
        <v>7.9</v>
      </c>
      <c r="C27">
        <v>0.8</v>
      </c>
      <c r="D27">
        <v>7</v>
      </c>
      <c r="E27">
        <v>0</v>
      </c>
    </row>
    <row r="28" spans="1:5" x14ac:dyDescent="0.2">
      <c r="A28">
        <v>26</v>
      </c>
    </row>
    <row r="29" spans="1:5" x14ac:dyDescent="0.2">
      <c r="A29">
        <v>27</v>
      </c>
    </row>
    <row r="30" spans="1:5" x14ac:dyDescent="0.2">
      <c r="A30">
        <v>28</v>
      </c>
      <c r="B30">
        <v>9.8000000000000007</v>
      </c>
      <c r="C30">
        <v>2.5</v>
      </c>
      <c r="D30">
        <v>7</v>
      </c>
      <c r="E30">
        <v>0</v>
      </c>
    </row>
    <row r="31" spans="1:5" x14ac:dyDescent="0.2">
      <c r="A31">
        <v>29</v>
      </c>
      <c r="B31">
        <v>10.1</v>
      </c>
      <c r="C31">
        <v>5.4</v>
      </c>
      <c r="D31">
        <v>9</v>
      </c>
      <c r="E31" t="s">
        <v>26</v>
      </c>
    </row>
    <row r="33" spans="1:5" x14ac:dyDescent="0.2">
      <c r="A33" s="49" t="s">
        <v>13</v>
      </c>
      <c r="B33">
        <f>SUM(B3:B32)</f>
        <v>264.3</v>
      </c>
      <c r="C33">
        <f>SUM(C3:C32)</f>
        <v>108</v>
      </c>
      <c r="D33">
        <f>SUM(D3:D32)</f>
        <v>203.5</v>
      </c>
      <c r="E33">
        <f>SUM(E3:E32)</f>
        <v>28.5</v>
      </c>
    </row>
    <row r="34" spans="1:5" x14ac:dyDescent="0.2">
      <c r="A34" s="49" t="s">
        <v>50</v>
      </c>
      <c r="B34">
        <f>AVERAGE(B3:B32)</f>
        <v>10.572000000000001</v>
      </c>
      <c r="C34">
        <f>AVERAGE(C3:C32)</f>
        <v>4.32</v>
      </c>
      <c r="D34">
        <f>AVERAGE(D3:D32)</f>
        <v>8.14</v>
      </c>
      <c r="E34">
        <f>AVERAGE(E3:E32)</f>
        <v>1.6764705882352942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35"/>
  <sheetViews>
    <sheetView workbookViewId="0">
      <selection activeCell="M28" sqref="M28"/>
    </sheetView>
  </sheetViews>
  <sheetFormatPr defaultRowHeight="12.75" x14ac:dyDescent="0.2"/>
  <sheetData>
    <row r="1" spans="1:5" x14ac:dyDescent="0.2">
      <c r="A1" s="60">
        <v>42430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13.5</v>
      </c>
      <c r="C3">
        <v>5.0999999999999996</v>
      </c>
      <c r="D3">
        <v>9</v>
      </c>
      <c r="E3">
        <v>4.5</v>
      </c>
    </row>
    <row r="4" spans="1:5" x14ac:dyDescent="0.2">
      <c r="A4">
        <v>2</v>
      </c>
      <c r="B4">
        <v>8.1999999999999993</v>
      </c>
      <c r="C4">
        <v>4.3</v>
      </c>
      <c r="D4">
        <v>9</v>
      </c>
      <c r="E4">
        <v>3</v>
      </c>
    </row>
    <row r="5" spans="1:5" x14ac:dyDescent="0.2">
      <c r="A5">
        <v>3</v>
      </c>
      <c r="B5">
        <v>10.8</v>
      </c>
      <c r="C5">
        <v>3.2</v>
      </c>
      <c r="D5">
        <v>8</v>
      </c>
      <c r="E5">
        <v>3</v>
      </c>
    </row>
    <row r="6" spans="1:5" x14ac:dyDescent="0.2">
      <c r="A6">
        <v>4</v>
      </c>
      <c r="B6">
        <v>9.9</v>
      </c>
      <c r="C6">
        <v>1.5</v>
      </c>
      <c r="D6">
        <v>8</v>
      </c>
      <c r="E6" t="s">
        <v>26</v>
      </c>
    </row>
    <row r="7" spans="1:5" x14ac:dyDescent="0.2">
      <c r="A7">
        <v>5</v>
      </c>
      <c r="B7">
        <v>7.8</v>
      </c>
      <c r="C7">
        <v>1.6</v>
      </c>
      <c r="D7">
        <v>7</v>
      </c>
      <c r="E7">
        <v>0.75</v>
      </c>
    </row>
    <row r="8" spans="1:5" x14ac:dyDescent="0.2">
      <c r="A8">
        <v>6</v>
      </c>
      <c r="B8">
        <v>7.9</v>
      </c>
      <c r="C8">
        <v>1.3</v>
      </c>
      <c r="D8">
        <v>7</v>
      </c>
      <c r="E8">
        <v>1</v>
      </c>
    </row>
    <row r="9" spans="1:5" x14ac:dyDescent="0.2">
      <c r="A9">
        <v>7</v>
      </c>
      <c r="B9">
        <v>9</v>
      </c>
      <c r="C9">
        <v>0.2</v>
      </c>
      <c r="D9">
        <v>7</v>
      </c>
      <c r="E9">
        <v>0</v>
      </c>
    </row>
    <row r="10" spans="1:5" x14ac:dyDescent="0.2">
      <c r="A10">
        <v>8</v>
      </c>
      <c r="B10">
        <v>9.9</v>
      </c>
      <c r="C10">
        <v>3.3</v>
      </c>
      <c r="D10">
        <v>10</v>
      </c>
      <c r="E10">
        <v>10</v>
      </c>
    </row>
    <row r="11" spans="1:5" x14ac:dyDescent="0.2">
      <c r="A11">
        <v>9</v>
      </c>
      <c r="B11">
        <v>12.2</v>
      </c>
      <c r="C11">
        <v>6.8</v>
      </c>
      <c r="D11">
        <v>10</v>
      </c>
      <c r="E11">
        <v>2</v>
      </c>
    </row>
    <row r="12" spans="1:5" x14ac:dyDescent="0.2">
      <c r="A12">
        <v>10</v>
      </c>
      <c r="B12">
        <v>9.8000000000000007</v>
      </c>
      <c r="C12">
        <v>1.6</v>
      </c>
      <c r="D12">
        <v>8</v>
      </c>
      <c r="E12" t="s">
        <v>26</v>
      </c>
    </row>
    <row r="13" spans="1:5" x14ac:dyDescent="0.2">
      <c r="A13">
        <v>11</v>
      </c>
      <c r="B13">
        <v>11.9</v>
      </c>
      <c r="C13">
        <v>3.8</v>
      </c>
      <c r="D13">
        <v>8</v>
      </c>
      <c r="E13">
        <v>0</v>
      </c>
    </row>
    <row r="14" spans="1:5" x14ac:dyDescent="0.2">
      <c r="A14">
        <v>12</v>
      </c>
      <c r="B14">
        <v>12.8</v>
      </c>
      <c r="C14">
        <v>4.7</v>
      </c>
      <c r="D14">
        <v>9</v>
      </c>
      <c r="E14">
        <v>0</v>
      </c>
    </row>
    <row r="15" spans="1:5" x14ac:dyDescent="0.2">
      <c r="A15">
        <v>13</v>
      </c>
      <c r="B15">
        <v>10.1</v>
      </c>
      <c r="C15">
        <v>5</v>
      </c>
      <c r="D15">
        <v>10</v>
      </c>
      <c r="E15">
        <v>0</v>
      </c>
    </row>
    <row r="16" spans="1:5" x14ac:dyDescent="0.2">
      <c r="A16">
        <v>14</v>
      </c>
      <c r="B16">
        <v>12.6</v>
      </c>
      <c r="C16">
        <v>4.5999999999999996</v>
      </c>
      <c r="D16">
        <v>9</v>
      </c>
      <c r="E16">
        <v>0</v>
      </c>
    </row>
    <row r="17" spans="1:5" x14ac:dyDescent="0.2">
      <c r="A17">
        <v>15</v>
      </c>
      <c r="B17">
        <v>10.1</v>
      </c>
      <c r="C17">
        <v>7.2</v>
      </c>
      <c r="D17">
        <v>10</v>
      </c>
      <c r="E17">
        <v>0</v>
      </c>
    </row>
    <row r="18" spans="1:5" x14ac:dyDescent="0.2">
      <c r="A18">
        <v>16</v>
      </c>
      <c r="B18">
        <v>10.8</v>
      </c>
      <c r="C18">
        <v>3.7</v>
      </c>
      <c r="D18">
        <v>7</v>
      </c>
      <c r="E18">
        <v>0</v>
      </c>
    </row>
    <row r="19" spans="1:5" x14ac:dyDescent="0.2">
      <c r="A19">
        <v>17</v>
      </c>
    </row>
    <row r="20" spans="1:5" x14ac:dyDescent="0.2">
      <c r="A20">
        <v>18</v>
      </c>
      <c r="B20">
        <v>13.2</v>
      </c>
      <c r="C20">
        <v>3.5</v>
      </c>
      <c r="D20">
        <v>9</v>
      </c>
      <c r="E20">
        <v>0</v>
      </c>
    </row>
    <row r="21" spans="1:5" x14ac:dyDescent="0.2">
      <c r="A21">
        <v>19</v>
      </c>
      <c r="B21">
        <v>9.9</v>
      </c>
      <c r="C21">
        <v>6.1</v>
      </c>
      <c r="D21">
        <v>9</v>
      </c>
      <c r="E21">
        <v>0</v>
      </c>
    </row>
    <row r="22" spans="1:5" x14ac:dyDescent="0.2">
      <c r="A22">
        <v>20</v>
      </c>
    </row>
    <row r="23" spans="1:5" x14ac:dyDescent="0.2">
      <c r="A23">
        <v>21</v>
      </c>
    </row>
    <row r="24" spans="1:5" x14ac:dyDescent="0.2">
      <c r="A24">
        <v>22</v>
      </c>
      <c r="B24">
        <v>15.8</v>
      </c>
      <c r="C24">
        <v>2.9</v>
      </c>
      <c r="D24">
        <v>10</v>
      </c>
      <c r="E24">
        <v>0</v>
      </c>
    </row>
    <row r="25" spans="1:5" x14ac:dyDescent="0.2">
      <c r="A25">
        <v>23</v>
      </c>
      <c r="B25">
        <v>11.2</v>
      </c>
      <c r="C25">
        <v>6.6</v>
      </c>
      <c r="D25">
        <v>10</v>
      </c>
      <c r="E25">
        <v>0</v>
      </c>
    </row>
    <row r="26" spans="1:5" x14ac:dyDescent="0.2">
      <c r="A26">
        <v>24</v>
      </c>
      <c r="B26">
        <v>14.2</v>
      </c>
      <c r="C26">
        <v>8.1</v>
      </c>
      <c r="D26">
        <v>10.5</v>
      </c>
      <c r="E26">
        <v>8</v>
      </c>
    </row>
    <row r="27" spans="1:5" x14ac:dyDescent="0.2">
      <c r="A27">
        <v>25</v>
      </c>
      <c r="B27">
        <v>16.2</v>
      </c>
      <c r="C27">
        <v>7.5</v>
      </c>
      <c r="D27">
        <v>10</v>
      </c>
      <c r="E27" t="s">
        <v>26</v>
      </c>
    </row>
    <row r="28" spans="1:5" x14ac:dyDescent="0.2">
      <c r="A28">
        <v>26</v>
      </c>
      <c r="B28">
        <v>14.5</v>
      </c>
      <c r="C28">
        <v>7</v>
      </c>
      <c r="D28">
        <v>9.5</v>
      </c>
      <c r="E28">
        <v>4</v>
      </c>
    </row>
    <row r="29" spans="1:5" x14ac:dyDescent="0.2">
      <c r="A29">
        <v>27</v>
      </c>
      <c r="B29">
        <v>11.8</v>
      </c>
      <c r="C29">
        <v>5.0999999999999996</v>
      </c>
      <c r="D29">
        <v>9</v>
      </c>
      <c r="E29">
        <v>16.5</v>
      </c>
    </row>
    <row r="30" spans="1:5" x14ac:dyDescent="0.2">
      <c r="A30">
        <v>28</v>
      </c>
      <c r="B30">
        <v>13.4</v>
      </c>
      <c r="C30">
        <v>6.1</v>
      </c>
      <c r="D30">
        <v>9.5</v>
      </c>
      <c r="E30">
        <v>4</v>
      </c>
    </row>
    <row r="31" spans="1:5" x14ac:dyDescent="0.2">
      <c r="A31">
        <v>29</v>
      </c>
      <c r="B31">
        <v>13.9</v>
      </c>
      <c r="C31">
        <v>5.9</v>
      </c>
      <c r="D31">
        <v>8</v>
      </c>
      <c r="E31">
        <v>4</v>
      </c>
    </row>
    <row r="32" spans="1:5" x14ac:dyDescent="0.2">
      <c r="A32">
        <v>30</v>
      </c>
    </row>
    <row r="33" spans="1:5" x14ac:dyDescent="0.2">
      <c r="A33">
        <v>31</v>
      </c>
    </row>
    <row r="34" spans="1:5" x14ac:dyDescent="0.2">
      <c r="A34" s="49" t="s">
        <v>13</v>
      </c>
      <c r="B34">
        <f>SUM(B3:B32)</f>
        <v>301.39999999999992</v>
      </c>
      <c r="C34">
        <f>SUM(C3:C32)</f>
        <v>116.69999999999999</v>
      </c>
      <c r="D34">
        <f>SUM(D3:D32)</f>
        <v>230.5</v>
      </c>
      <c r="E34">
        <f>SUM(E3:E32)</f>
        <v>60.75</v>
      </c>
    </row>
    <row r="35" spans="1:5" x14ac:dyDescent="0.2">
      <c r="A35" s="49" t="s">
        <v>50</v>
      </c>
      <c r="B35">
        <f>AVERAGE(B3:B32)</f>
        <v>11.592307692307688</v>
      </c>
      <c r="C35">
        <f>AVERAGE(C3:C32)</f>
        <v>4.4884615384615376</v>
      </c>
      <c r="D35">
        <f>AVERAGE(D3:D32)</f>
        <v>8.865384615384615</v>
      </c>
      <c r="E35">
        <f>AVERAGE(E3:E32)</f>
        <v>2.6413043478260869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35"/>
  <sheetViews>
    <sheetView workbookViewId="0">
      <selection activeCell="P33" sqref="P33"/>
    </sheetView>
  </sheetViews>
  <sheetFormatPr defaultRowHeight="12.75" x14ac:dyDescent="0.2"/>
  <sheetData>
    <row r="1" spans="1:5" x14ac:dyDescent="0.2">
      <c r="A1" s="60">
        <v>42461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14.6</v>
      </c>
      <c r="C3">
        <v>2.5</v>
      </c>
      <c r="D3">
        <v>10</v>
      </c>
      <c r="E3">
        <v>0</v>
      </c>
    </row>
    <row r="4" spans="1:5" x14ac:dyDescent="0.2">
      <c r="A4">
        <v>2</v>
      </c>
      <c r="B4">
        <v>16.7</v>
      </c>
      <c r="C4">
        <v>7.7</v>
      </c>
      <c r="D4">
        <v>11</v>
      </c>
      <c r="E4">
        <v>4</v>
      </c>
    </row>
    <row r="5" spans="1:5" x14ac:dyDescent="0.2">
      <c r="A5">
        <v>3</v>
      </c>
      <c r="B5">
        <v>17.2</v>
      </c>
      <c r="C5">
        <v>9.5</v>
      </c>
      <c r="D5">
        <v>12</v>
      </c>
      <c r="E5">
        <v>2</v>
      </c>
    </row>
    <row r="6" spans="1:5" x14ac:dyDescent="0.2">
      <c r="A6">
        <v>4</v>
      </c>
      <c r="B6">
        <v>13.7</v>
      </c>
      <c r="C6">
        <v>8.1</v>
      </c>
      <c r="D6">
        <v>10</v>
      </c>
      <c r="E6">
        <v>1</v>
      </c>
    </row>
    <row r="7" spans="1:5" x14ac:dyDescent="0.2">
      <c r="A7">
        <v>5</v>
      </c>
      <c r="B7">
        <v>17.100000000000001</v>
      </c>
      <c r="C7">
        <v>7.2</v>
      </c>
      <c r="D7">
        <v>10</v>
      </c>
      <c r="E7">
        <v>0.5</v>
      </c>
    </row>
    <row r="8" spans="1:5" x14ac:dyDescent="0.2">
      <c r="A8">
        <v>6</v>
      </c>
      <c r="B8">
        <v>13.9</v>
      </c>
      <c r="C8">
        <v>5.9</v>
      </c>
      <c r="D8">
        <v>10</v>
      </c>
      <c r="E8" t="s">
        <v>26</v>
      </c>
    </row>
    <row r="9" spans="1:5" x14ac:dyDescent="0.2">
      <c r="A9">
        <v>7</v>
      </c>
      <c r="B9">
        <v>14.3</v>
      </c>
      <c r="C9">
        <v>5.2</v>
      </c>
      <c r="D9">
        <v>10</v>
      </c>
      <c r="E9">
        <v>0.2</v>
      </c>
    </row>
    <row r="10" spans="1:5" x14ac:dyDescent="0.2">
      <c r="A10">
        <v>8</v>
      </c>
      <c r="B10">
        <v>13</v>
      </c>
      <c r="C10">
        <v>2.7</v>
      </c>
      <c r="D10">
        <v>10</v>
      </c>
      <c r="E10" t="s">
        <v>26</v>
      </c>
    </row>
    <row r="11" spans="1:5" x14ac:dyDescent="0.2">
      <c r="A11">
        <v>9</v>
      </c>
    </row>
    <row r="12" spans="1:5" x14ac:dyDescent="0.2">
      <c r="A12">
        <v>10</v>
      </c>
      <c r="B12">
        <v>14.3</v>
      </c>
      <c r="C12">
        <v>9.8000000000000007</v>
      </c>
      <c r="D12">
        <v>11</v>
      </c>
      <c r="E12">
        <v>0.5</v>
      </c>
    </row>
    <row r="13" spans="1:5" x14ac:dyDescent="0.2">
      <c r="A13">
        <v>11</v>
      </c>
      <c r="B13">
        <v>16.3</v>
      </c>
      <c r="C13">
        <v>8.6</v>
      </c>
      <c r="D13">
        <v>11</v>
      </c>
      <c r="E13">
        <v>9</v>
      </c>
    </row>
    <row r="14" spans="1:5" x14ac:dyDescent="0.2">
      <c r="A14">
        <v>12</v>
      </c>
      <c r="B14">
        <v>18.7</v>
      </c>
      <c r="C14">
        <v>5.3</v>
      </c>
      <c r="D14">
        <v>14</v>
      </c>
      <c r="E14" t="s">
        <v>26</v>
      </c>
    </row>
    <row r="15" spans="1:5" x14ac:dyDescent="0.2">
      <c r="A15">
        <v>13</v>
      </c>
      <c r="B15">
        <v>19.5</v>
      </c>
      <c r="C15">
        <v>7.9</v>
      </c>
      <c r="D15">
        <v>14</v>
      </c>
      <c r="E15" t="s">
        <v>26</v>
      </c>
    </row>
    <row r="16" spans="1:5" x14ac:dyDescent="0.2">
      <c r="A16">
        <v>14</v>
      </c>
      <c r="B16">
        <v>18.8</v>
      </c>
      <c r="C16">
        <v>8.4</v>
      </c>
      <c r="D16">
        <v>13</v>
      </c>
      <c r="E16">
        <v>5.5</v>
      </c>
    </row>
    <row r="17" spans="1:5" x14ac:dyDescent="0.2">
      <c r="A17">
        <v>15</v>
      </c>
    </row>
    <row r="18" spans="1:5" x14ac:dyDescent="0.2">
      <c r="A18">
        <v>16</v>
      </c>
    </row>
    <row r="19" spans="1:5" x14ac:dyDescent="0.2">
      <c r="A19">
        <v>17</v>
      </c>
      <c r="B19">
        <v>14.9</v>
      </c>
      <c r="C19">
        <v>2.5</v>
      </c>
      <c r="D19">
        <v>9</v>
      </c>
      <c r="E19">
        <v>10</v>
      </c>
    </row>
    <row r="20" spans="1:5" x14ac:dyDescent="0.2">
      <c r="A20">
        <v>18</v>
      </c>
      <c r="B20">
        <v>13.2</v>
      </c>
      <c r="C20">
        <v>10</v>
      </c>
      <c r="D20">
        <v>11</v>
      </c>
      <c r="E20" t="s">
        <v>26</v>
      </c>
    </row>
    <row r="21" spans="1:5" x14ac:dyDescent="0.2">
      <c r="A21">
        <v>19</v>
      </c>
      <c r="B21">
        <v>17.3</v>
      </c>
      <c r="C21">
        <v>6.2</v>
      </c>
      <c r="D21">
        <v>10</v>
      </c>
      <c r="E21">
        <v>0</v>
      </c>
    </row>
    <row r="22" spans="1:5" x14ac:dyDescent="0.2">
      <c r="A22">
        <v>20</v>
      </c>
      <c r="B22">
        <v>15.7</v>
      </c>
      <c r="C22">
        <v>7.5</v>
      </c>
      <c r="D22">
        <v>11</v>
      </c>
      <c r="E22">
        <v>0</v>
      </c>
    </row>
    <row r="23" spans="1:5" x14ac:dyDescent="0.2">
      <c r="A23">
        <v>21</v>
      </c>
      <c r="B23">
        <v>17.3</v>
      </c>
      <c r="C23">
        <v>9</v>
      </c>
      <c r="D23">
        <v>11</v>
      </c>
      <c r="E23">
        <v>0</v>
      </c>
    </row>
    <row r="24" spans="1:5" x14ac:dyDescent="0.2">
      <c r="A24">
        <v>22</v>
      </c>
      <c r="B24">
        <v>12.3</v>
      </c>
      <c r="C24">
        <v>5.2</v>
      </c>
      <c r="D24">
        <v>10</v>
      </c>
      <c r="E24">
        <v>0</v>
      </c>
    </row>
    <row r="25" spans="1:5" x14ac:dyDescent="0.2">
      <c r="A25">
        <v>23</v>
      </c>
      <c r="B25">
        <v>11.3</v>
      </c>
      <c r="C25">
        <v>4.0999999999999996</v>
      </c>
      <c r="D25">
        <v>10</v>
      </c>
      <c r="E25">
        <v>1</v>
      </c>
    </row>
    <row r="26" spans="1:5" x14ac:dyDescent="0.2">
      <c r="A26">
        <v>24</v>
      </c>
      <c r="B26">
        <v>10.8</v>
      </c>
      <c r="C26">
        <v>6.8</v>
      </c>
      <c r="D26">
        <v>10</v>
      </c>
      <c r="E26" t="s">
        <v>26</v>
      </c>
    </row>
    <row r="27" spans="1:5" x14ac:dyDescent="0.2">
      <c r="A27">
        <v>25</v>
      </c>
      <c r="B27">
        <v>12.5</v>
      </c>
      <c r="C27">
        <v>3.2</v>
      </c>
      <c r="D27">
        <v>8</v>
      </c>
      <c r="E27">
        <v>3</v>
      </c>
    </row>
    <row r="28" spans="1:5" x14ac:dyDescent="0.2">
      <c r="A28">
        <v>26</v>
      </c>
      <c r="B28">
        <v>12.2</v>
      </c>
      <c r="C28">
        <v>3.1</v>
      </c>
      <c r="D28">
        <v>8</v>
      </c>
      <c r="E28">
        <v>0.5</v>
      </c>
    </row>
    <row r="29" spans="1:5" x14ac:dyDescent="0.2">
      <c r="A29">
        <v>27</v>
      </c>
      <c r="B29">
        <v>13.8</v>
      </c>
      <c r="C29">
        <v>2.2000000000000002</v>
      </c>
      <c r="D29">
        <v>8</v>
      </c>
      <c r="E29">
        <v>7</v>
      </c>
    </row>
    <row r="30" spans="1:5" x14ac:dyDescent="0.2">
      <c r="A30">
        <v>28</v>
      </c>
      <c r="B30">
        <v>13.3</v>
      </c>
      <c r="C30">
        <v>6.1</v>
      </c>
      <c r="D30">
        <v>10</v>
      </c>
      <c r="E30">
        <v>2</v>
      </c>
    </row>
    <row r="31" spans="1:5" x14ac:dyDescent="0.2">
      <c r="A31">
        <v>29</v>
      </c>
      <c r="B31">
        <v>13</v>
      </c>
      <c r="C31">
        <v>3.2</v>
      </c>
      <c r="D31">
        <v>10</v>
      </c>
      <c r="E31">
        <v>1.5</v>
      </c>
    </row>
    <row r="32" spans="1:5" x14ac:dyDescent="0.2">
      <c r="A32">
        <v>30</v>
      </c>
      <c r="B32">
        <v>14.5</v>
      </c>
      <c r="C32">
        <v>3.3</v>
      </c>
      <c r="D32">
        <v>10</v>
      </c>
      <c r="E32">
        <v>0</v>
      </c>
    </row>
    <row r="34" spans="1:5" x14ac:dyDescent="0.2">
      <c r="A34" s="49" t="s">
        <v>13</v>
      </c>
      <c r="B34">
        <f>SUM(B3:B32)</f>
        <v>400.2000000000001</v>
      </c>
      <c r="C34">
        <f>SUM(C3:C32)</f>
        <v>161.19999999999999</v>
      </c>
      <c r="D34">
        <f>SUM(D3:D32)</f>
        <v>282</v>
      </c>
      <c r="E34">
        <f>SUM(E3:E32)</f>
        <v>47.7</v>
      </c>
    </row>
    <row r="35" spans="1:5" x14ac:dyDescent="0.2">
      <c r="A35" s="49" t="s">
        <v>50</v>
      </c>
      <c r="B35">
        <f>AVERAGE(B3:B32)</f>
        <v>14.822222222222226</v>
      </c>
      <c r="C35">
        <f>AVERAGE(C3:C32)</f>
        <v>5.9703703703703699</v>
      </c>
      <c r="D35">
        <f>AVERAGE(D3:D32)</f>
        <v>10.444444444444445</v>
      </c>
      <c r="E35">
        <f>AVERAGE(E3:E32)</f>
        <v>2.2714285714285714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35"/>
  <sheetViews>
    <sheetView workbookViewId="0">
      <selection activeCell="B10" sqref="B10"/>
    </sheetView>
  </sheetViews>
  <sheetFormatPr defaultRowHeight="12.75" x14ac:dyDescent="0.2"/>
  <sheetData>
    <row r="1" spans="1:5" x14ac:dyDescent="0.2">
      <c r="A1" s="60">
        <v>42491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18.2</v>
      </c>
      <c r="C3">
        <v>10.6</v>
      </c>
      <c r="D3">
        <v>13</v>
      </c>
      <c r="E3" t="s">
        <v>26</v>
      </c>
    </row>
    <row r="4" spans="1:5" x14ac:dyDescent="0.2">
      <c r="A4">
        <v>2</v>
      </c>
      <c r="B4">
        <v>18.600000000000001</v>
      </c>
      <c r="C4">
        <v>5.4</v>
      </c>
      <c r="D4">
        <v>12</v>
      </c>
      <c r="E4">
        <v>0</v>
      </c>
    </row>
    <row r="5" spans="1:5" x14ac:dyDescent="0.2">
      <c r="A5">
        <v>3</v>
      </c>
    </row>
    <row r="6" spans="1:5" x14ac:dyDescent="0.2">
      <c r="A6">
        <v>4</v>
      </c>
      <c r="B6">
        <v>19.899999999999999</v>
      </c>
      <c r="C6">
        <v>9.9</v>
      </c>
      <c r="D6">
        <v>16</v>
      </c>
      <c r="E6">
        <v>0</v>
      </c>
    </row>
    <row r="7" spans="1:5" x14ac:dyDescent="0.2">
      <c r="A7">
        <v>5</v>
      </c>
      <c r="B7">
        <v>22.1</v>
      </c>
      <c r="C7">
        <v>7.2</v>
      </c>
      <c r="D7">
        <v>16</v>
      </c>
      <c r="E7">
        <v>0</v>
      </c>
    </row>
    <row r="8" spans="1:5" x14ac:dyDescent="0.2">
      <c r="A8">
        <v>6</v>
      </c>
      <c r="B8">
        <v>24.8</v>
      </c>
      <c r="C8">
        <v>13.5</v>
      </c>
      <c r="D8">
        <v>19</v>
      </c>
      <c r="E8">
        <v>0</v>
      </c>
    </row>
    <row r="9" spans="1:5" x14ac:dyDescent="0.2">
      <c r="A9">
        <v>7</v>
      </c>
      <c r="B9">
        <v>25.5</v>
      </c>
      <c r="C9">
        <v>14.7</v>
      </c>
      <c r="D9">
        <v>19</v>
      </c>
      <c r="E9">
        <v>0</v>
      </c>
    </row>
    <row r="10" spans="1:5" x14ac:dyDescent="0.2">
      <c r="A10">
        <v>8</v>
      </c>
      <c r="B10">
        <v>28.4</v>
      </c>
      <c r="C10">
        <v>15.5</v>
      </c>
      <c r="D10">
        <v>20</v>
      </c>
      <c r="E10">
        <v>0</v>
      </c>
    </row>
    <row r="11" spans="1:5" x14ac:dyDescent="0.2">
      <c r="A11">
        <v>9</v>
      </c>
      <c r="B11">
        <v>26.3</v>
      </c>
      <c r="C11">
        <v>15.8</v>
      </c>
      <c r="D11">
        <v>19</v>
      </c>
      <c r="E11">
        <v>7</v>
      </c>
    </row>
    <row r="12" spans="1:5" x14ac:dyDescent="0.2">
      <c r="A12">
        <v>10</v>
      </c>
      <c r="B12">
        <v>17.399999999999999</v>
      </c>
      <c r="C12">
        <v>15.3</v>
      </c>
      <c r="D12">
        <v>19</v>
      </c>
      <c r="E12">
        <v>24</v>
      </c>
    </row>
    <row r="13" spans="1:5" x14ac:dyDescent="0.2">
      <c r="A13">
        <v>11</v>
      </c>
      <c r="B13">
        <v>21.2</v>
      </c>
      <c r="C13">
        <v>12.9</v>
      </c>
      <c r="D13">
        <v>18</v>
      </c>
      <c r="E13">
        <v>9</v>
      </c>
    </row>
    <row r="14" spans="1:5" x14ac:dyDescent="0.2">
      <c r="A14">
        <v>12</v>
      </c>
      <c r="B14">
        <v>25.1</v>
      </c>
      <c r="C14">
        <v>12.1</v>
      </c>
      <c r="D14">
        <v>17</v>
      </c>
      <c r="E14">
        <v>0</v>
      </c>
    </row>
    <row r="15" spans="1:5" x14ac:dyDescent="0.2">
      <c r="A15">
        <v>13</v>
      </c>
      <c r="B15">
        <v>18.899999999999999</v>
      </c>
      <c r="C15">
        <v>8.6</v>
      </c>
      <c r="D15">
        <v>14</v>
      </c>
      <c r="E15">
        <v>0</v>
      </c>
    </row>
    <row r="16" spans="1:5" x14ac:dyDescent="0.2">
      <c r="A16">
        <v>14</v>
      </c>
      <c r="B16">
        <v>15.4</v>
      </c>
      <c r="C16">
        <v>6.2</v>
      </c>
      <c r="D16">
        <v>13</v>
      </c>
      <c r="E16">
        <v>0</v>
      </c>
    </row>
    <row r="17" spans="1:5" x14ac:dyDescent="0.2">
      <c r="A17">
        <v>15</v>
      </c>
      <c r="B17">
        <v>19.8</v>
      </c>
      <c r="C17">
        <v>9.1</v>
      </c>
      <c r="D17">
        <v>17</v>
      </c>
      <c r="E17">
        <v>0</v>
      </c>
    </row>
    <row r="18" spans="1:5" x14ac:dyDescent="0.2">
      <c r="A18">
        <v>16</v>
      </c>
      <c r="B18">
        <v>20.100000000000001</v>
      </c>
      <c r="C18">
        <v>9.1</v>
      </c>
      <c r="D18">
        <v>15</v>
      </c>
      <c r="E18">
        <v>0</v>
      </c>
    </row>
    <row r="19" spans="1:5" x14ac:dyDescent="0.2">
      <c r="A19">
        <v>17</v>
      </c>
      <c r="B19">
        <v>19.3</v>
      </c>
      <c r="C19">
        <v>12.5</v>
      </c>
      <c r="D19">
        <v>15</v>
      </c>
      <c r="E19">
        <v>0</v>
      </c>
    </row>
    <row r="20" spans="1:5" x14ac:dyDescent="0.2">
      <c r="A20">
        <v>18</v>
      </c>
      <c r="B20">
        <v>15.7</v>
      </c>
      <c r="C20">
        <v>11.2</v>
      </c>
      <c r="D20">
        <v>15</v>
      </c>
      <c r="E20">
        <v>5</v>
      </c>
    </row>
    <row r="21" spans="1:5" x14ac:dyDescent="0.2">
      <c r="A21">
        <v>19</v>
      </c>
      <c r="B21">
        <v>19.8</v>
      </c>
      <c r="C21">
        <v>13.8</v>
      </c>
      <c r="D21">
        <v>18</v>
      </c>
      <c r="E21" t="s">
        <v>26</v>
      </c>
    </row>
    <row r="22" spans="1:5" x14ac:dyDescent="0.2">
      <c r="A22">
        <v>20</v>
      </c>
      <c r="B22">
        <v>20.5</v>
      </c>
      <c r="C22">
        <v>13.6</v>
      </c>
      <c r="D22">
        <v>16</v>
      </c>
      <c r="E22">
        <v>0</v>
      </c>
    </row>
    <row r="23" spans="1:5" x14ac:dyDescent="0.2">
      <c r="A23">
        <v>21</v>
      </c>
      <c r="B23">
        <v>19.899999999999999</v>
      </c>
      <c r="C23">
        <v>12.8</v>
      </c>
      <c r="D23">
        <v>20</v>
      </c>
      <c r="E23" t="s">
        <v>26</v>
      </c>
    </row>
    <row r="24" spans="1:5" x14ac:dyDescent="0.2">
      <c r="A24">
        <v>22</v>
      </c>
      <c r="B24">
        <v>21.7</v>
      </c>
      <c r="C24">
        <v>9.8000000000000007</v>
      </c>
      <c r="D24">
        <v>15</v>
      </c>
      <c r="E24">
        <v>2</v>
      </c>
    </row>
    <row r="25" spans="1:5" x14ac:dyDescent="0.2">
      <c r="A25">
        <v>23</v>
      </c>
      <c r="B25">
        <v>17.399999999999999</v>
      </c>
      <c r="C25">
        <v>10.199999999999999</v>
      </c>
      <c r="D25">
        <v>15</v>
      </c>
      <c r="E25" t="s">
        <v>26</v>
      </c>
    </row>
    <row r="26" spans="1:5" x14ac:dyDescent="0.2">
      <c r="A26">
        <v>24</v>
      </c>
      <c r="B26">
        <v>16.8</v>
      </c>
      <c r="C26">
        <v>8.4</v>
      </c>
      <c r="D26">
        <v>15</v>
      </c>
      <c r="E26">
        <v>0</v>
      </c>
    </row>
    <row r="27" spans="1:5" x14ac:dyDescent="0.2">
      <c r="A27">
        <v>25</v>
      </c>
      <c r="B27">
        <v>22.1</v>
      </c>
      <c r="C27">
        <v>12.1</v>
      </c>
      <c r="D27">
        <v>16</v>
      </c>
      <c r="E27">
        <v>0</v>
      </c>
    </row>
    <row r="28" spans="1:5" x14ac:dyDescent="0.2">
      <c r="A28">
        <v>26</v>
      </c>
      <c r="B28">
        <v>22.9</v>
      </c>
      <c r="C28">
        <v>11.8</v>
      </c>
      <c r="D28">
        <v>18</v>
      </c>
      <c r="E28">
        <v>0</v>
      </c>
    </row>
    <row r="29" spans="1:5" x14ac:dyDescent="0.2">
      <c r="A29">
        <v>27</v>
      </c>
      <c r="B29">
        <v>21.2</v>
      </c>
      <c r="C29">
        <v>10.5</v>
      </c>
      <c r="D29">
        <v>17</v>
      </c>
      <c r="E29">
        <v>0</v>
      </c>
    </row>
    <row r="30" spans="1:5" x14ac:dyDescent="0.2">
      <c r="A30">
        <v>28</v>
      </c>
      <c r="B30">
        <v>20</v>
      </c>
      <c r="C30">
        <v>12.7</v>
      </c>
      <c r="D30">
        <v>16</v>
      </c>
      <c r="E30">
        <v>0</v>
      </c>
    </row>
    <row r="31" spans="1:5" x14ac:dyDescent="0.2">
      <c r="A31">
        <v>29</v>
      </c>
      <c r="B31">
        <v>18.100000000000001</v>
      </c>
      <c r="C31">
        <v>11.7</v>
      </c>
      <c r="D31">
        <v>12</v>
      </c>
      <c r="E31">
        <v>7</v>
      </c>
    </row>
    <row r="32" spans="1:5" x14ac:dyDescent="0.2">
      <c r="A32">
        <v>30</v>
      </c>
    </row>
    <row r="33" spans="1:5" x14ac:dyDescent="0.2">
      <c r="A33">
        <v>31</v>
      </c>
      <c r="B33">
        <v>13.8</v>
      </c>
      <c r="C33">
        <v>11.8</v>
      </c>
      <c r="D33">
        <v>12</v>
      </c>
      <c r="E33">
        <v>0.5</v>
      </c>
    </row>
    <row r="34" spans="1:5" x14ac:dyDescent="0.2">
      <c r="A34" s="49" t="s">
        <v>13</v>
      </c>
      <c r="B34">
        <f>SUM(B3:B33)</f>
        <v>590.9</v>
      </c>
      <c r="C34">
        <f>SUM(C3:C33)</f>
        <v>328.8</v>
      </c>
      <c r="D34">
        <f>SUM(D3:D33)</f>
        <v>467</v>
      </c>
      <c r="E34">
        <f>SUM(E3:E33)</f>
        <v>54.5</v>
      </c>
    </row>
    <row r="35" spans="1:5" x14ac:dyDescent="0.2">
      <c r="A35" s="49" t="s">
        <v>50</v>
      </c>
      <c r="B35">
        <f>AVERAGE(B3:B33)</f>
        <v>20.375862068965517</v>
      </c>
      <c r="C35">
        <f>AVERAGE(C3:C33)</f>
        <v>11.337931034482759</v>
      </c>
      <c r="D35">
        <f>AVERAGE(D3:D33)</f>
        <v>16.103448275862068</v>
      </c>
      <c r="E35">
        <f>AVERAGE(E3:E33)</f>
        <v>2.1800000000000002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35"/>
  <sheetViews>
    <sheetView workbookViewId="0">
      <selection sqref="A1:E35"/>
    </sheetView>
  </sheetViews>
  <sheetFormatPr defaultRowHeight="12.75" x14ac:dyDescent="0.2"/>
  <sheetData>
    <row r="1" spans="1:5" x14ac:dyDescent="0.2">
      <c r="A1" s="60">
        <v>42522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14.2</v>
      </c>
      <c r="C3">
        <v>11.1</v>
      </c>
      <c r="D3">
        <v>12</v>
      </c>
      <c r="E3" t="s">
        <v>26</v>
      </c>
    </row>
    <row r="4" spans="1:5" x14ac:dyDescent="0.2">
      <c r="A4">
        <v>2</v>
      </c>
      <c r="B4">
        <v>13.6</v>
      </c>
      <c r="C4">
        <v>9.9</v>
      </c>
      <c r="D4">
        <v>12</v>
      </c>
      <c r="E4" t="s">
        <v>26</v>
      </c>
    </row>
    <row r="5" spans="1:5" x14ac:dyDescent="0.2">
      <c r="A5">
        <v>3</v>
      </c>
      <c r="B5">
        <v>15.9</v>
      </c>
      <c r="C5">
        <v>11.3</v>
      </c>
      <c r="D5">
        <v>15</v>
      </c>
      <c r="E5">
        <v>0</v>
      </c>
    </row>
    <row r="6" spans="1:5" x14ac:dyDescent="0.2">
      <c r="A6">
        <v>4</v>
      </c>
      <c r="B6">
        <v>19.8</v>
      </c>
      <c r="C6">
        <v>12.5</v>
      </c>
      <c r="D6">
        <v>17</v>
      </c>
      <c r="E6">
        <v>0</v>
      </c>
    </row>
    <row r="7" spans="1:5" x14ac:dyDescent="0.2">
      <c r="A7">
        <v>5</v>
      </c>
      <c r="B7">
        <v>25.9</v>
      </c>
      <c r="C7">
        <v>12.2</v>
      </c>
      <c r="D7">
        <v>18</v>
      </c>
      <c r="E7">
        <v>0</v>
      </c>
    </row>
    <row r="8" spans="1:5" x14ac:dyDescent="0.2">
      <c r="A8">
        <v>6</v>
      </c>
      <c r="B8">
        <v>25.1</v>
      </c>
      <c r="C8">
        <v>13.3</v>
      </c>
      <c r="D8">
        <v>19</v>
      </c>
      <c r="E8">
        <v>0</v>
      </c>
    </row>
    <row r="9" spans="1:5" x14ac:dyDescent="0.2">
      <c r="A9">
        <v>7</v>
      </c>
      <c r="B9">
        <v>25.9</v>
      </c>
      <c r="C9">
        <v>15.2</v>
      </c>
      <c r="D9">
        <v>20</v>
      </c>
      <c r="E9">
        <v>5</v>
      </c>
    </row>
    <row r="10" spans="1:5" x14ac:dyDescent="0.2">
      <c r="A10">
        <v>8</v>
      </c>
      <c r="B10">
        <v>26</v>
      </c>
      <c r="C10">
        <v>13.5</v>
      </c>
      <c r="D10">
        <v>19</v>
      </c>
      <c r="E10">
        <v>12</v>
      </c>
    </row>
    <row r="11" spans="1:5" x14ac:dyDescent="0.2">
      <c r="A11">
        <v>9</v>
      </c>
      <c r="B11">
        <v>23.8</v>
      </c>
      <c r="C11">
        <v>13.8</v>
      </c>
      <c r="D11">
        <v>19</v>
      </c>
      <c r="E11" t="s">
        <v>26</v>
      </c>
    </row>
    <row r="12" spans="1:5" x14ac:dyDescent="0.2">
      <c r="A12">
        <v>10</v>
      </c>
      <c r="B12">
        <v>21.4</v>
      </c>
      <c r="C12">
        <v>12.1</v>
      </c>
      <c r="D12">
        <v>19</v>
      </c>
      <c r="E12">
        <v>4</v>
      </c>
    </row>
    <row r="13" spans="1:5" x14ac:dyDescent="0.2">
      <c r="A13">
        <v>11</v>
      </c>
      <c r="B13">
        <v>26.3</v>
      </c>
      <c r="C13">
        <v>15.3</v>
      </c>
      <c r="D13">
        <v>19.5</v>
      </c>
      <c r="E13">
        <v>5</v>
      </c>
    </row>
    <row r="14" spans="1:5" x14ac:dyDescent="0.2">
      <c r="A14">
        <v>12</v>
      </c>
      <c r="B14">
        <v>26.3</v>
      </c>
      <c r="C14">
        <v>14.7</v>
      </c>
      <c r="D14">
        <v>19</v>
      </c>
      <c r="E14">
        <v>8</v>
      </c>
    </row>
    <row r="15" spans="1:5" x14ac:dyDescent="0.2">
      <c r="A15">
        <v>13</v>
      </c>
      <c r="B15">
        <v>20.100000000000001</v>
      </c>
      <c r="C15">
        <v>14.3</v>
      </c>
      <c r="D15">
        <v>19.5</v>
      </c>
      <c r="E15">
        <v>4</v>
      </c>
    </row>
    <row r="16" spans="1:5" x14ac:dyDescent="0.2">
      <c r="A16">
        <v>14</v>
      </c>
      <c r="B16">
        <v>19.2</v>
      </c>
      <c r="C16">
        <v>12.2</v>
      </c>
      <c r="D16">
        <v>18</v>
      </c>
      <c r="E16">
        <v>4.5</v>
      </c>
    </row>
    <row r="17" spans="1:5" x14ac:dyDescent="0.2">
      <c r="A17">
        <v>15</v>
      </c>
      <c r="B17">
        <v>20.8</v>
      </c>
      <c r="C17">
        <v>13.7</v>
      </c>
      <c r="D17">
        <v>18</v>
      </c>
      <c r="E17">
        <v>1</v>
      </c>
    </row>
    <row r="18" spans="1:5" x14ac:dyDescent="0.2">
      <c r="A18">
        <v>16</v>
      </c>
      <c r="B18">
        <v>22.2</v>
      </c>
      <c r="C18">
        <v>13.5</v>
      </c>
      <c r="D18">
        <v>18</v>
      </c>
      <c r="E18">
        <v>8</v>
      </c>
    </row>
    <row r="19" spans="1:5" x14ac:dyDescent="0.2">
      <c r="A19">
        <v>17</v>
      </c>
      <c r="B19">
        <v>21.8</v>
      </c>
      <c r="C19">
        <v>12.5</v>
      </c>
      <c r="D19">
        <v>20</v>
      </c>
      <c r="E19">
        <v>6</v>
      </c>
    </row>
    <row r="20" spans="1:5" x14ac:dyDescent="0.2">
      <c r="A20">
        <v>18</v>
      </c>
      <c r="B20">
        <v>20.2</v>
      </c>
      <c r="C20">
        <v>13.1</v>
      </c>
      <c r="D20">
        <v>19</v>
      </c>
      <c r="E20">
        <v>0</v>
      </c>
    </row>
    <row r="21" spans="1:5" x14ac:dyDescent="0.2">
      <c r="A21">
        <v>19</v>
      </c>
      <c r="B21">
        <v>22</v>
      </c>
      <c r="C21">
        <v>15.8</v>
      </c>
      <c r="D21">
        <v>18.5</v>
      </c>
      <c r="E21">
        <v>10</v>
      </c>
    </row>
    <row r="22" spans="1:5" x14ac:dyDescent="0.2">
      <c r="A22">
        <v>20</v>
      </c>
      <c r="B22">
        <v>23.2</v>
      </c>
      <c r="C22">
        <v>15.5</v>
      </c>
      <c r="D22">
        <v>20</v>
      </c>
      <c r="E22">
        <v>0.5</v>
      </c>
    </row>
    <row r="23" spans="1:5" x14ac:dyDescent="0.2">
      <c r="A23">
        <v>21</v>
      </c>
      <c r="B23">
        <v>22.3</v>
      </c>
      <c r="C23">
        <v>15.1</v>
      </c>
      <c r="D23">
        <v>20</v>
      </c>
      <c r="E23">
        <v>0</v>
      </c>
    </row>
    <row r="24" spans="1:5" x14ac:dyDescent="0.2">
      <c r="A24">
        <v>22</v>
      </c>
      <c r="B24">
        <v>23.4</v>
      </c>
      <c r="C24">
        <v>18.8</v>
      </c>
      <c r="D24">
        <v>21</v>
      </c>
      <c r="E24">
        <v>44</v>
      </c>
    </row>
    <row r="25" spans="1:5" x14ac:dyDescent="0.2">
      <c r="A25">
        <v>23</v>
      </c>
      <c r="B25">
        <v>22.3</v>
      </c>
      <c r="C25">
        <v>13.1</v>
      </c>
      <c r="D25">
        <v>19</v>
      </c>
      <c r="E25">
        <v>15</v>
      </c>
    </row>
    <row r="26" spans="1:5" x14ac:dyDescent="0.2">
      <c r="A26">
        <v>24</v>
      </c>
    </row>
    <row r="27" spans="1:5" x14ac:dyDescent="0.2">
      <c r="A27">
        <v>25</v>
      </c>
      <c r="B27">
        <v>23</v>
      </c>
      <c r="C27">
        <v>13.1</v>
      </c>
      <c r="D27">
        <v>20</v>
      </c>
      <c r="E27">
        <v>5</v>
      </c>
    </row>
    <row r="28" spans="1:5" x14ac:dyDescent="0.2">
      <c r="A28">
        <v>26</v>
      </c>
    </row>
    <row r="29" spans="1:5" x14ac:dyDescent="0.2">
      <c r="A29">
        <v>27</v>
      </c>
    </row>
    <row r="30" spans="1:5" x14ac:dyDescent="0.2">
      <c r="A30">
        <v>28</v>
      </c>
      <c r="B30">
        <v>22.8</v>
      </c>
      <c r="C30">
        <v>12.2</v>
      </c>
      <c r="D30">
        <v>18</v>
      </c>
      <c r="E30">
        <v>5</v>
      </c>
    </row>
    <row r="31" spans="1:5" x14ac:dyDescent="0.2">
      <c r="A31">
        <v>29</v>
      </c>
      <c r="B31">
        <v>18.899999999999999</v>
      </c>
      <c r="C31">
        <v>14.1</v>
      </c>
      <c r="D31">
        <v>19</v>
      </c>
      <c r="E31" t="s">
        <v>26</v>
      </c>
    </row>
    <row r="32" spans="1:5" x14ac:dyDescent="0.2">
      <c r="A32">
        <v>30</v>
      </c>
      <c r="B32">
        <v>21.1</v>
      </c>
      <c r="C32">
        <v>15.2</v>
      </c>
      <c r="D32">
        <v>19.5</v>
      </c>
      <c r="E32">
        <v>1</v>
      </c>
    </row>
    <row r="34" spans="1:5" x14ac:dyDescent="0.2">
      <c r="A34" s="49" t="s">
        <v>13</v>
      </c>
      <c r="B34">
        <f>SUM(B3:B33)</f>
        <v>587.5</v>
      </c>
      <c r="C34">
        <f>SUM(C3:C33)</f>
        <v>367.10000000000008</v>
      </c>
      <c r="D34">
        <f>SUM(D3:D33)</f>
        <v>496</v>
      </c>
      <c r="E34">
        <f>SUM(E3:E33)</f>
        <v>138</v>
      </c>
    </row>
    <row r="35" spans="1:5" x14ac:dyDescent="0.2">
      <c r="A35" s="49" t="s">
        <v>50</v>
      </c>
      <c r="B35">
        <f>AVERAGE(B3:B33)</f>
        <v>21.75925925925926</v>
      </c>
      <c r="C35">
        <f>AVERAGE(C3:C33)</f>
        <v>13.5962962962963</v>
      </c>
      <c r="D35">
        <f>AVERAGE(D3:D33)</f>
        <v>18.37037037037037</v>
      </c>
      <c r="E35">
        <f>AVERAGE(E3:E33)</f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"/>
  <sheetViews>
    <sheetView topLeftCell="A7" workbookViewId="0">
      <selection activeCell="A36" sqref="A36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41183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17.3</v>
      </c>
      <c r="B3">
        <v>11.8</v>
      </c>
      <c r="C3">
        <v>13</v>
      </c>
      <c r="D3">
        <v>4.5</v>
      </c>
    </row>
    <row r="4" spans="1:4" x14ac:dyDescent="0.2">
      <c r="A4">
        <v>18.3</v>
      </c>
      <c r="B4">
        <v>11.9</v>
      </c>
      <c r="C4">
        <v>13.5</v>
      </c>
      <c r="D4">
        <v>3</v>
      </c>
    </row>
    <row r="5" spans="1:4" x14ac:dyDescent="0.2">
      <c r="A5">
        <v>15.3</v>
      </c>
      <c r="B5">
        <v>8.1999999999999993</v>
      </c>
      <c r="C5">
        <v>12</v>
      </c>
      <c r="D5">
        <v>1</v>
      </c>
    </row>
    <row r="6" spans="1:4" x14ac:dyDescent="0.2">
      <c r="A6">
        <v>16.8</v>
      </c>
      <c r="B6">
        <v>11.3</v>
      </c>
      <c r="C6">
        <v>12</v>
      </c>
      <c r="D6">
        <v>7</v>
      </c>
    </row>
    <row r="7" spans="1:4" x14ac:dyDescent="0.2">
      <c r="A7">
        <v>16.600000000000001</v>
      </c>
      <c r="B7">
        <v>8.5</v>
      </c>
      <c r="D7">
        <v>18.3</v>
      </c>
    </row>
    <row r="8" spans="1:4" x14ac:dyDescent="0.2">
      <c r="A8">
        <v>17.100000000000001</v>
      </c>
      <c r="B8">
        <v>6</v>
      </c>
      <c r="D8" t="s">
        <v>26</v>
      </c>
    </row>
    <row r="9" spans="1:4" x14ac:dyDescent="0.2">
      <c r="A9">
        <v>15.6</v>
      </c>
      <c r="B9">
        <v>9.5</v>
      </c>
      <c r="C9">
        <v>11.5</v>
      </c>
      <c r="D9">
        <v>0.2</v>
      </c>
    </row>
    <row r="10" spans="1:4" x14ac:dyDescent="0.2">
      <c r="A10">
        <v>13.1</v>
      </c>
      <c r="B10">
        <v>10</v>
      </c>
      <c r="C10">
        <v>11.5</v>
      </c>
      <c r="D10">
        <v>5.4</v>
      </c>
    </row>
    <row r="11" spans="1:4" x14ac:dyDescent="0.2">
      <c r="A11">
        <v>16</v>
      </c>
      <c r="B11">
        <v>8.1</v>
      </c>
      <c r="C11">
        <v>10.5</v>
      </c>
      <c r="D11" t="s">
        <v>26</v>
      </c>
    </row>
    <row r="12" spans="1:4" x14ac:dyDescent="0.2">
      <c r="A12">
        <v>15.8</v>
      </c>
      <c r="B12">
        <v>10.1</v>
      </c>
      <c r="C12">
        <v>11</v>
      </c>
      <c r="D12" t="s">
        <v>26</v>
      </c>
    </row>
    <row r="13" spans="1:4" x14ac:dyDescent="0.2">
      <c r="B13">
        <v>11.1</v>
      </c>
      <c r="C13">
        <v>12</v>
      </c>
      <c r="D13">
        <v>5.7</v>
      </c>
    </row>
    <row r="14" spans="1:4" x14ac:dyDescent="0.2">
      <c r="A14">
        <v>15.4</v>
      </c>
      <c r="B14">
        <v>4</v>
      </c>
      <c r="C14">
        <v>10.5</v>
      </c>
      <c r="D14">
        <v>0.3</v>
      </c>
    </row>
    <row r="15" spans="1:4" x14ac:dyDescent="0.2">
      <c r="A15">
        <v>14.2</v>
      </c>
      <c r="B15">
        <v>4.3</v>
      </c>
      <c r="C15">
        <v>9</v>
      </c>
      <c r="D15">
        <v>0.5</v>
      </c>
    </row>
    <row r="16" spans="1:4" x14ac:dyDescent="0.2">
      <c r="A16">
        <v>14</v>
      </c>
      <c r="B16">
        <v>4.5999999999999996</v>
      </c>
      <c r="C16">
        <v>8</v>
      </c>
      <c r="D16">
        <v>0.5</v>
      </c>
    </row>
    <row r="17" spans="1:4" x14ac:dyDescent="0.2">
      <c r="A17">
        <v>13.7</v>
      </c>
      <c r="B17">
        <v>9.8000000000000007</v>
      </c>
      <c r="C17">
        <v>10</v>
      </c>
      <c r="D17">
        <v>3.3</v>
      </c>
    </row>
    <row r="18" spans="1:4" x14ac:dyDescent="0.2">
      <c r="A18">
        <v>16.100000000000001</v>
      </c>
      <c r="B18">
        <v>9.3000000000000007</v>
      </c>
      <c r="C18">
        <v>10.5</v>
      </c>
      <c r="D18">
        <v>7.2</v>
      </c>
    </row>
    <row r="19" spans="1:4" x14ac:dyDescent="0.2">
      <c r="A19">
        <v>17.8</v>
      </c>
      <c r="B19">
        <v>12.7</v>
      </c>
      <c r="C19">
        <v>12</v>
      </c>
      <c r="D19">
        <v>1.4</v>
      </c>
    </row>
    <row r="20" spans="1:4" x14ac:dyDescent="0.2">
      <c r="A20">
        <v>17.8</v>
      </c>
      <c r="B20">
        <v>12.3</v>
      </c>
      <c r="C20">
        <v>12</v>
      </c>
      <c r="D20">
        <v>1.2</v>
      </c>
    </row>
    <row r="21" spans="1:4" x14ac:dyDescent="0.2">
      <c r="A21">
        <v>14</v>
      </c>
      <c r="B21">
        <v>10.5</v>
      </c>
      <c r="C21">
        <v>11.5</v>
      </c>
      <c r="D21">
        <v>7.2</v>
      </c>
    </row>
    <row r="22" spans="1:4" x14ac:dyDescent="0.2">
      <c r="A22">
        <v>15.1</v>
      </c>
      <c r="B22">
        <v>10.7</v>
      </c>
      <c r="C22">
        <v>11.5</v>
      </c>
      <c r="D22">
        <v>5.9</v>
      </c>
    </row>
    <row r="23" spans="1:4" x14ac:dyDescent="0.2">
      <c r="A23">
        <v>14.5</v>
      </c>
      <c r="B23">
        <v>11.5</v>
      </c>
      <c r="C23">
        <v>12.5</v>
      </c>
      <c r="D23">
        <v>1.2</v>
      </c>
    </row>
    <row r="24" spans="1:4" x14ac:dyDescent="0.2">
      <c r="A24">
        <v>15.7</v>
      </c>
      <c r="B24">
        <v>13.2</v>
      </c>
      <c r="C24">
        <v>13</v>
      </c>
      <c r="D24" t="s">
        <v>26</v>
      </c>
    </row>
    <row r="25" spans="1:4" x14ac:dyDescent="0.2">
      <c r="A25">
        <v>15.1</v>
      </c>
      <c r="B25">
        <v>13.3</v>
      </c>
      <c r="C25">
        <v>13</v>
      </c>
      <c r="D25" t="s">
        <v>26</v>
      </c>
    </row>
    <row r="26" spans="1:4" x14ac:dyDescent="0.2">
      <c r="A26">
        <v>17.100000000000001</v>
      </c>
      <c r="B26">
        <v>13.7</v>
      </c>
      <c r="C26">
        <v>13.5</v>
      </c>
      <c r="D26">
        <v>0.2</v>
      </c>
    </row>
    <row r="27" spans="1:4" x14ac:dyDescent="0.2">
      <c r="A27">
        <v>14.1</v>
      </c>
      <c r="B27">
        <v>9.5</v>
      </c>
      <c r="C27">
        <v>10.5</v>
      </c>
      <c r="D27">
        <v>0.3</v>
      </c>
    </row>
    <row r="28" spans="1:4" x14ac:dyDescent="0.2">
      <c r="A28">
        <v>10.199999999999999</v>
      </c>
      <c r="B28">
        <v>8.3000000000000007</v>
      </c>
      <c r="C28">
        <v>9</v>
      </c>
      <c r="D28">
        <v>4.2</v>
      </c>
    </row>
    <row r="29" spans="1:4" x14ac:dyDescent="0.2">
      <c r="A29">
        <v>9.8000000000000007</v>
      </c>
      <c r="B29">
        <v>2.7</v>
      </c>
      <c r="C29">
        <v>8</v>
      </c>
      <c r="D29">
        <v>0.6</v>
      </c>
    </row>
    <row r="30" spans="1:4" x14ac:dyDescent="0.2">
      <c r="A30">
        <v>11.1</v>
      </c>
      <c r="B30">
        <v>8.3000000000000007</v>
      </c>
      <c r="C30">
        <v>8.5</v>
      </c>
      <c r="D30">
        <v>3.6</v>
      </c>
    </row>
    <row r="31" spans="1:4" x14ac:dyDescent="0.2">
      <c r="A31">
        <v>14.1</v>
      </c>
      <c r="B31">
        <v>6.7</v>
      </c>
      <c r="C31">
        <v>8.5</v>
      </c>
      <c r="D31">
        <v>2.7</v>
      </c>
    </row>
    <row r="32" spans="1:4" x14ac:dyDescent="0.2">
      <c r="A32">
        <v>12.1</v>
      </c>
      <c r="B32">
        <v>6.8</v>
      </c>
      <c r="C32">
        <v>8.5</v>
      </c>
      <c r="D32">
        <v>0.1</v>
      </c>
    </row>
    <row r="33" spans="1:4" x14ac:dyDescent="0.2">
      <c r="A33">
        <v>13.3</v>
      </c>
      <c r="B33">
        <v>7.3</v>
      </c>
      <c r="C33">
        <v>9</v>
      </c>
      <c r="D33">
        <v>17.3</v>
      </c>
    </row>
    <row r="34" spans="1:4" x14ac:dyDescent="0.2">
      <c r="A34" s="49">
        <f>SUM(A3:A33)</f>
        <v>447.10000000000014</v>
      </c>
      <c r="B34" s="49">
        <f>SUM(B3:B33)</f>
        <v>286</v>
      </c>
      <c r="C34" s="49">
        <f>SUM(C3:C33)</f>
        <v>316</v>
      </c>
      <c r="D34" s="49">
        <f>SUM(D3:D33)</f>
        <v>102.8</v>
      </c>
    </row>
    <row r="35" spans="1:4" x14ac:dyDescent="0.2">
      <c r="A35" s="51">
        <f>SUM(A34/31)</f>
        <v>14.422580645161295</v>
      </c>
      <c r="B35" s="51">
        <f>SUM(B34/31)</f>
        <v>9.2258064516129039</v>
      </c>
      <c r="C35" s="51">
        <f>SUM(C34/31)</f>
        <v>10.193548387096774</v>
      </c>
      <c r="D35" s="51">
        <f>SUM(D34/31)</f>
        <v>3.3161290322580643</v>
      </c>
    </row>
  </sheetData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35"/>
  <sheetViews>
    <sheetView workbookViewId="0">
      <selection activeCell="A21" sqref="A21"/>
    </sheetView>
  </sheetViews>
  <sheetFormatPr defaultRowHeight="12.75" x14ac:dyDescent="0.2"/>
  <sheetData>
    <row r="1" spans="1:5" x14ac:dyDescent="0.2">
      <c r="A1" s="60">
        <v>42552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20.5</v>
      </c>
      <c r="C3">
        <v>11.2</v>
      </c>
      <c r="D3">
        <v>16</v>
      </c>
      <c r="E3">
        <v>1</v>
      </c>
    </row>
    <row r="4" spans="1:5" x14ac:dyDescent="0.2">
      <c r="A4">
        <v>2</v>
      </c>
      <c r="B4">
        <v>20.8</v>
      </c>
      <c r="C4">
        <v>12</v>
      </c>
      <c r="D4">
        <v>18</v>
      </c>
      <c r="E4">
        <v>2</v>
      </c>
    </row>
    <row r="5" spans="1:5" x14ac:dyDescent="0.2">
      <c r="A5">
        <v>3</v>
      </c>
      <c r="B5">
        <v>22.9</v>
      </c>
      <c r="C5">
        <v>12.5</v>
      </c>
      <c r="D5">
        <v>19</v>
      </c>
      <c r="E5">
        <v>0</v>
      </c>
    </row>
    <row r="6" spans="1:5" x14ac:dyDescent="0.2">
      <c r="A6">
        <v>4</v>
      </c>
      <c r="B6">
        <v>23</v>
      </c>
      <c r="C6">
        <v>16</v>
      </c>
      <c r="D6">
        <v>20</v>
      </c>
      <c r="E6">
        <v>0</v>
      </c>
    </row>
    <row r="7" spans="1:5" x14ac:dyDescent="0.2">
      <c r="A7">
        <v>5</v>
      </c>
      <c r="B7">
        <v>23.3</v>
      </c>
      <c r="C7">
        <v>12.5</v>
      </c>
      <c r="D7">
        <v>18.5</v>
      </c>
      <c r="E7">
        <v>0</v>
      </c>
    </row>
    <row r="8" spans="1:5" x14ac:dyDescent="0.2">
      <c r="A8">
        <v>6</v>
      </c>
    </row>
    <row r="9" spans="1:5" x14ac:dyDescent="0.2">
      <c r="A9">
        <v>7</v>
      </c>
      <c r="B9">
        <v>24.3</v>
      </c>
      <c r="C9">
        <v>15.3</v>
      </c>
      <c r="D9">
        <v>21</v>
      </c>
      <c r="E9" t="s">
        <v>26</v>
      </c>
    </row>
    <row r="10" spans="1:5" x14ac:dyDescent="0.2">
      <c r="A10">
        <v>8</v>
      </c>
      <c r="B10">
        <v>23.9</v>
      </c>
      <c r="C10">
        <v>16</v>
      </c>
      <c r="D10">
        <v>23</v>
      </c>
      <c r="E10">
        <v>0</v>
      </c>
    </row>
    <row r="11" spans="1:5" x14ac:dyDescent="0.2">
      <c r="A11">
        <v>9</v>
      </c>
      <c r="B11">
        <v>23.1</v>
      </c>
      <c r="C11">
        <v>18.3</v>
      </c>
      <c r="D11">
        <v>20</v>
      </c>
      <c r="E11">
        <v>0</v>
      </c>
    </row>
    <row r="12" spans="1:5" x14ac:dyDescent="0.2">
      <c r="A12">
        <v>10</v>
      </c>
      <c r="B12">
        <v>23.2</v>
      </c>
      <c r="C12">
        <v>16.600000000000001</v>
      </c>
      <c r="D12">
        <v>20</v>
      </c>
      <c r="E12">
        <v>0</v>
      </c>
    </row>
    <row r="13" spans="1:5" x14ac:dyDescent="0.2">
      <c r="A13">
        <v>11</v>
      </c>
      <c r="B13">
        <v>22.2</v>
      </c>
      <c r="C13">
        <v>13.6</v>
      </c>
      <c r="D13">
        <v>19</v>
      </c>
      <c r="E13">
        <v>4</v>
      </c>
    </row>
    <row r="14" spans="1:5" x14ac:dyDescent="0.2">
      <c r="A14">
        <v>12</v>
      </c>
      <c r="B14">
        <v>20.2</v>
      </c>
      <c r="C14">
        <v>13.2</v>
      </c>
      <c r="D14">
        <v>18</v>
      </c>
      <c r="E14">
        <v>6</v>
      </c>
    </row>
    <row r="15" spans="1:5" x14ac:dyDescent="0.2">
      <c r="A15">
        <v>13</v>
      </c>
      <c r="B15">
        <v>22.4</v>
      </c>
      <c r="C15">
        <v>12.7</v>
      </c>
      <c r="D15">
        <v>18</v>
      </c>
      <c r="E15" t="s">
        <v>26</v>
      </c>
    </row>
    <row r="16" spans="1:5" x14ac:dyDescent="0.2">
      <c r="A16">
        <v>14</v>
      </c>
      <c r="B16">
        <v>21.8</v>
      </c>
      <c r="C16">
        <v>18.100000000000001</v>
      </c>
      <c r="D16">
        <v>20</v>
      </c>
      <c r="E16">
        <v>0</v>
      </c>
    </row>
    <row r="17" spans="1:5" x14ac:dyDescent="0.2">
      <c r="A17">
        <v>15</v>
      </c>
      <c r="B17">
        <v>27.5</v>
      </c>
      <c r="C17">
        <v>19.3</v>
      </c>
      <c r="D17">
        <v>20</v>
      </c>
      <c r="E17">
        <v>0</v>
      </c>
    </row>
    <row r="18" spans="1:5" x14ac:dyDescent="0.2">
      <c r="A18">
        <v>16</v>
      </c>
      <c r="B18">
        <v>28.5</v>
      </c>
      <c r="C18">
        <v>16.8</v>
      </c>
      <c r="D18">
        <v>20</v>
      </c>
      <c r="E18">
        <v>0</v>
      </c>
    </row>
    <row r="19" spans="1:5" x14ac:dyDescent="0.2">
      <c r="A19">
        <v>17</v>
      </c>
      <c r="B19">
        <v>32.799999999999997</v>
      </c>
      <c r="C19">
        <v>18.100000000000001</v>
      </c>
      <c r="D19">
        <v>28</v>
      </c>
      <c r="E19">
        <v>0</v>
      </c>
    </row>
    <row r="20" spans="1:5" x14ac:dyDescent="0.2">
      <c r="A20">
        <v>18</v>
      </c>
      <c r="B20">
        <v>33.5</v>
      </c>
      <c r="C20">
        <v>18.100000000000001</v>
      </c>
      <c r="D20">
        <v>25</v>
      </c>
      <c r="E20">
        <v>0</v>
      </c>
    </row>
    <row r="21" spans="1:5" x14ac:dyDescent="0.2">
      <c r="A21">
        <v>19</v>
      </c>
      <c r="B21">
        <v>33.5</v>
      </c>
      <c r="C21">
        <v>16</v>
      </c>
      <c r="D21">
        <v>21</v>
      </c>
      <c r="E21">
        <v>0</v>
      </c>
    </row>
    <row r="22" spans="1:5" x14ac:dyDescent="0.2">
      <c r="A22">
        <v>20</v>
      </c>
      <c r="B22">
        <v>27.1</v>
      </c>
      <c r="C22">
        <v>19.2</v>
      </c>
      <c r="D22">
        <v>21</v>
      </c>
      <c r="E22">
        <v>0</v>
      </c>
    </row>
    <row r="23" spans="1:5" x14ac:dyDescent="0.2">
      <c r="A23">
        <v>21</v>
      </c>
      <c r="B23">
        <v>29.8</v>
      </c>
      <c r="C23">
        <v>18.600000000000001</v>
      </c>
      <c r="D23">
        <v>21</v>
      </c>
      <c r="E23">
        <v>0</v>
      </c>
    </row>
    <row r="24" spans="1:5" x14ac:dyDescent="0.2">
      <c r="A24">
        <v>22</v>
      </c>
      <c r="B24">
        <v>30</v>
      </c>
      <c r="C24">
        <v>16</v>
      </c>
      <c r="D24">
        <v>21</v>
      </c>
      <c r="E24">
        <v>0</v>
      </c>
    </row>
    <row r="25" spans="1:5" x14ac:dyDescent="0.2">
      <c r="A25">
        <v>23</v>
      </c>
    </row>
    <row r="26" spans="1:5" x14ac:dyDescent="0.2">
      <c r="A26">
        <v>24</v>
      </c>
      <c r="B26">
        <v>29.8</v>
      </c>
      <c r="C26">
        <v>21</v>
      </c>
      <c r="D26">
        <v>21</v>
      </c>
      <c r="E26" t="s">
        <v>26</v>
      </c>
    </row>
    <row r="27" spans="1:5" x14ac:dyDescent="0.2">
      <c r="A27">
        <v>25</v>
      </c>
      <c r="B27">
        <v>25</v>
      </c>
      <c r="C27">
        <v>20</v>
      </c>
      <c r="D27">
        <v>20</v>
      </c>
      <c r="E27">
        <v>0</v>
      </c>
    </row>
    <row r="28" spans="1:5" x14ac:dyDescent="0.2">
      <c r="A28">
        <v>26</v>
      </c>
      <c r="B28">
        <v>23.7</v>
      </c>
      <c r="C28">
        <v>20</v>
      </c>
      <c r="D28">
        <v>20</v>
      </c>
      <c r="E28">
        <v>1</v>
      </c>
    </row>
    <row r="29" spans="1:5" x14ac:dyDescent="0.2">
      <c r="A29">
        <v>27</v>
      </c>
      <c r="B29">
        <v>25.5</v>
      </c>
      <c r="C29">
        <v>21</v>
      </c>
      <c r="D29">
        <v>21</v>
      </c>
      <c r="E29">
        <v>0</v>
      </c>
    </row>
    <row r="30" spans="1:5" x14ac:dyDescent="0.2">
      <c r="A30">
        <v>28</v>
      </c>
      <c r="B30">
        <v>22.9</v>
      </c>
      <c r="C30">
        <v>20</v>
      </c>
      <c r="D30">
        <v>20</v>
      </c>
      <c r="E30">
        <v>1.5</v>
      </c>
    </row>
    <row r="31" spans="1:5" x14ac:dyDescent="0.2">
      <c r="A31">
        <v>29</v>
      </c>
      <c r="B31">
        <v>23.4</v>
      </c>
      <c r="C31">
        <v>21</v>
      </c>
      <c r="D31">
        <v>21</v>
      </c>
      <c r="E31">
        <v>0.5</v>
      </c>
    </row>
    <row r="32" spans="1:5" x14ac:dyDescent="0.2">
      <c r="A32">
        <v>30</v>
      </c>
      <c r="B32">
        <v>22.8</v>
      </c>
      <c r="C32">
        <v>19</v>
      </c>
      <c r="D32">
        <v>19</v>
      </c>
      <c r="E32">
        <v>0</v>
      </c>
    </row>
    <row r="33" spans="1:5" x14ac:dyDescent="0.2">
      <c r="A33">
        <v>31</v>
      </c>
      <c r="B33">
        <v>22.3</v>
      </c>
      <c r="C33">
        <v>20</v>
      </c>
      <c r="D33">
        <v>20</v>
      </c>
      <c r="E33">
        <v>0</v>
      </c>
    </row>
    <row r="34" spans="1:5" x14ac:dyDescent="0.2">
      <c r="A34" s="49" t="s">
        <v>13</v>
      </c>
      <c r="B34">
        <f>SUM(B3:B33)</f>
        <v>729.69999999999982</v>
      </c>
      <c r="C34">
        <f>SUM(C3:C33)</f>
        <v>492.1</v>
      </c>
      <c r="D34">
        <f>SUM(D3:D33)</f>
        <v>589.5</v>
      </c>
      <c r="E34">
        <f>SUM(E3:E33)</f>
        <v>16</v>
      </c>
    </row>
    <row r="35" spans="1:5" x14ac:dyDescent="0.2">
      <c r="A35" s="49" t="s">
        <v>50</v>
      </c>
      <c r="B35">
        <f>AVERAGE(B3:B33)</f>
        <v>25.162068965517236</v>
      </c>
      <c r="C35">
        <f>AVERAGE(C3:C33)</f>
        <v>16.968965517241379</v>
      </c>
      <c r="D35">
        <f>AVERAGE(D3:D33)</f>
        <v>20.327586206896552</v>
      </c>
      <c r="E35">
        <f>AVERAGE(E3:E33)</f>
        <v>0.61538461538461542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35"/>
  <sheetViews>
    <sheetView workbookViewId="0">
      <selection activeCell="B38" sqref="B38"/>
    </sheetView>
  </sheetViews>
  <sheetFormatPr defaultRowHeight="12.75" x14ac:dyDescent="0.2"/>
  <sheetData>
    <row r="1" spans="1:5" x14ac:dyDescent="0.2">
      <c r="A1" s="60">
        <v>42583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19.5</v>
      </c>
      <c r="C3">
        <v>14.8</v>
      </c>
      <c r="D3">
        <v>20</v>
      </c>
      <c r="E3">
        <v>8</v>
      </c>
    </row>
    <row r="4" spans="1:5" x14ac:dyDescent="0.2">
      <c r="A4">
        <v>2</v>
      </c>
      <c r="B4">
        <v>21.6</v>
      </c>
      <c r="C4">
        <v>19.3</v>
      </c>
      <c r="D4">
        <v>20</v>
      </c>
      <c r="E4">
        <v>1.5</v>
      </c>
    </row>
    <row r="5" spans="1:5" x14ac:dyDescent="0.2">
      <c r="A5">
        <v>3</v>
      </c>
      <c r="B5">
        <v>24.5</v>
      </c>
      <c r="C5">
        <v>16.100000000000001</v>
      </c>
      <c r="D5">
        <v>20</v>
      </c>
      <c r="E5" t="s">
        <v>26</v>
      </c>
    </row>
    <row r="6" spans="1:5" x14ac:dyDescent="0.2">
      <c r="A6">
        <v>4</v>
      </c>
      <c r="B6">
        <v>23.3</v>
      </c>
      <c r="C6">
        <v>13.9</v>
      </c>
      <c r="D6">
        <v>19</v>
      </c>
      <c r="E6">
        <v>0</v>
      </c>
    </row>
    <row r="7" spans="1:5" x14ac:dyDescent="0.2">
      <c r="A7">
        <v>5</v>
      </c>
      <c r="B7">
        <v>25.1</v>
      </c>
      <c r="C7">
        <v>14.3</v>
      </c>
      <c r="D7">
        <v>20</v>
      </c>
      <c r="E7">
        <v>0</v>
      </c>
    </row>
    <row r="8" spans="1:5" x14ac:dyDescent="0.2">
      <c r="A8">
        <v>6</v>
      </c>
      <c r="B8">
        <v>26.1</v>
      </c>
      <c r="C8">
        <v>17.8</v>
      </c>
      <c r="D8">
        <v>22</v>
      </c>
      <c r="E8">
        <v>0</v>
      </c>
    </row>
    <row r="9" spans="1:5" x14ac:dyDescent="0.2">
      <c r="A9">
        <v>7</v>
      </c>
      <c r="B9">
        <v>26.8</v>
      </c>
      <c r="C9">
        <v>15.8</v>
      </c>
      <c r="D9">
        <v>20</v>
      </c>
      <c r="E9">
        <v>0</v>
      </c>
    </row>
    <row r="10" spans="1:5" x14ac:dyDescent="0.2">
      <c r="A10">
        <v>8</v>
      </c>
      <c r="B10">
        <v>22.2</v>
      </c>
      <c r="C10">
        <v>12.5</v>
      </c>
      <c r="D10">
        <v>19</v>
      </c>
      <c r="E10">
        <v>0</v>
      </c>
    </row>
    <row r="11" spans="1:5" x14ac:dyDescent="0.2">
      <c r="A11">
        <v>9</v>
      </c>
      <c r="B11">
        <v>21.6</v>
      </c>
      <c r="C11">
        <v>11.5</v>
      </c>
      <c r="D11">
        <v>19</v>
      </c>
      <c r="E11">
        <v>0</v>
      </c>
    </row>
    <row r="12" spans="1:5" x14ac:dyDescent="0.2">
      <c r="A12">
        <v>10</v>
      </c>
      <c r="B12">
        <v>22</v>
      </c>
      <c r="C12">
        <v>15.9</v>
      </c>
      <c r="D12">
        <v>20</v>
      </c>
      <c r="E12">
        <v>0</v>
      </c>
    </row>
    <row r="13" spans="1:5" x14ac:dyDescent="0.2">
      <c r="A13">
        <v>11</v>
      </c>
      <c r="B13">
        <v>23.8</v>
      </c>
      <c r="C13">
        <v>15.1</v>
      </c>
      <c r="D13">
        <v>20</v>
      </c>
      <c r="E13">
        <v>0</v>
      </c>
    </row>
    <row r="14" spans="1:5" x14ac:dyDescent="0.2">
      <c r="A14">
        <v>12</v>
      </c>
      <c r="B14">
        <v>27.9</v>
      </c>
      <c r="C14">
        <v>15.6</v>
      </c>
      <c r="D14">
        <v>20</v>
      </c>
      <c r="E14">
        <v>0</v>
      </c>
    </row>
    <row r="15" spans="1:5" x14ac:dyDescent="0.2">
      <c r="A15">
        <v>13</v>
      </c>
      <c r="B15">
        <v>26.8</v>
      </c>
      <c r="C15">
        <v>17.3</v>
      </c>
      <c r="D15">
        <v>30</v>
      </c>
      <c r="E15">
        <v>0</v>
      </c>
    </row>
    <row r="16" spans="1:5" x14ac:dyDescent="0.2">
      <c r="A16">
        <v>14</v>
      </c>
      <c r="B16">
        <v>25.5</v>
      </c>
      <c r="C16">
        <v>13.22</v>
      </c>
      <c r="D16">
        <v>0</v>
      </c>
      <c r="E16">
        <v>0</v>
      </c>
    </row>
    <row r="17" spans="1:5" x14ac:dyDescent="0.2">
      <c r="A17">
        <v>15</v>
      </c>
      <c r="B17">
        <v>24</v>
      </c>
      <c r="C17">
        <v>14.5</v>
      </c>
      <c r="D17">
        <v>20</v>
      </c>
      <c r="E17">
        <v>0</v>
      </c>
    </row>
    <row r="18" spans="1:5" x14ac:dyDescent="0.2">
      <c r="A18">
        <v>16</v>
      </c>
      <c r="B18">
        <v>24.6</v>
      </c>
      <c r="C18">
        <v>14.821</v>
      </c>
      <c r="D18">
        <v>21</v>
      </c>
      <c r="E18">
        <v>0</v>
      </c>
    </row>
    <row r="19" spans="1:5" x14ac:dyDescent="0.2">
      <c r="A19">
        <v>17</v>
      </c>
      <c r="B19">
        <v>26.9</v>
      </c>
      <c r="C19">
        <v>16.899999999999999</v>
      </c>
      <c r="D19">
        <v>20</v>
      </c>
      <c r="E19">
        <v>0</v>
      </c>
    </row>
    <row r="20" spans="1:5" x14ac:dyDescent="0.2">
      <c r="A20">
        <v>18</v>
      </c>
      <c r="B20">
        <v>25.6</v>
      </c>
      <c r="C20">
        <v>17.8</v>
      </c>
      <c r="D20">
        <v>20</v>
      </c>
      <c r="E20" t="s">
        <v>26</v>
      </c>
    </row>
    <row r="21" spans="1:5" x14ac:dyDescent="0.2">
      <c r="A21">
        <v>19</v>
      </c>
      <c r="B21">
        <v>19.7</v>
      </c>
      <c r="C21">
        <v>15.8</v>
      </c>
      <c r="D21">
        <v>18</v>
      </c>
      <c r="E21">
        <v>4</v>
      </c>
    </row>
    <row r="22" spans="1:5" x14ac:dyDescent="0.2">
      <c r="A22">
        <v>20</v>
      </c>
      <c r="B22">
        <v>21.7</v>
      </c>
      <c r="C22">
        <v>15.9</v>
      </c>
      <c r="D22">
        <v>18</v>
      </c>
      <c r="E22">
        <v>0.5</v>
      </c>
    </row>
    <row r="23" spans="1:5" x14ac:dyDescent="0.2">
      <c r="A23">
        <v>21</v>
      </c>
      <c r="B23">
        <v>23.2</v>
      </c>
      <c r="C23">
        <v>17</v>
      </c>
      <c r="D23">
        <v>20</v>
      </c>
      <c r="E23" t="s">
        <v>26</v>
      </c>
    </row>
    <row r="24" spans="1:5" x14ac:dyDescent="0.2">
      <c r="A24">
        <v>22</v>
      </c>
      <c r="B24">
        <v>25.9</v>
      </c>
      <c r="C24">
        <v>14.5</v>
      </c>
      <c r="D24">
        <v>20</v>
      </c>
      <c r="E24">
        <v>0</v>
      </c>
    </row>
    <row r="25" spans="1:5" x14ac:dyDescent="0.2">
      <c r="A25">
        <v>23</v>
      </c>
      <c r="B25">
        <v>30.8</v>
      </c>
      <c r="C25">
        <v>18.2</v>
      </c>
      <c r="D25">
        <v>24</v>
      </c>
      <c r="E25">
        <v>0</v>
      </c>
    </row>
    <row r="26" spans="1:5" x14ac:dyDescent="0.2">
      <c r="A26">
        <v>24</v>
      </c>
      <c r="B26">
        <v>33.4</v>
      </c>
      <c r="C26">
        <v>20.2</v>
      </c>
      <c r="D26">
        <v>23</v>
      </c>
      <c r="E26">
        <v>0.5</v>
      </c>
    </row>
    <row r="27" spans="1:5" x14ac:dyDescent="0.2">
      <c r="A27">
        <v>25</v>
      </c>
      <c r="B27">
        <v>28.8</v>
      </c>
      <c r="C27">
        <v>17.7</v>
      </c>
      <c r="D27">
        <v>22</v>
      </c>
      <c r="E27">
        <v>2</v>
      </c>
    </row>
    <row r="28" spans="1:5" x14ac:dyDescent="0.2">
      <c r="A28">
        <v>26</v>
      </c>
      <c r="B28">
        <v>28.2</v>
      </c>
      <c r="C28">
        <v>16.3</v>
      </c>
      <c r="D28">
        <v>23</v>
      </c>
      <c r="E28">
        <v>0</v>
      </c>
    </row>
    <row r="29" spans="1:5" x14ac:dyDescent="0.2">
      <c r="A29">
        <v>27</v>
      </c>
      <c r="B29">
        <v>29.1</v>
      </c>
      <c r="C29">
        <v>17.2</v>
      </c>
      <c r="D29">
        <v>22</v>
      </c>
      <c r="E29">
        <v>2</v>
      </c>
    </row>
    <row r="30" spans="1:5" x14ac:dyDescent="0.2">
      <c r="A30">
        <v>28</v>
      </c>
      <c r="B30">
        <v>28.6</v>
      </c>
      <c r="C30">
        <v>16.899999999999999</v>
      </c>
      <c r="D30">
        <v>22</v>
      </c>
      <c r="E30">
        <v>3</v>
      </c>
    </row>
    <row r="31" spans="1:5" x14ac:dyDescent="0.2">
      <c r="A31">
        <v>29</v>
      </c>
      <c r="B31">
        <v>25.2</v>
      </c>
      <c r="C31">
        <v>13.7</v>
      </c>
      <c r="D31">
        <v>20</v>
      </c>
      <c r="E31">
        <v>1</v>
      </c>
    </row>
    <row r="32" spans="1:5" x14ac:dyDescent="0.2">
      <c r="A32">
        <v>30</v>
      </c>
      <c r="B32">
        <v>27.8</v>
      </c>
      <c r="C32">
        <v>13.2</v>
      </c>
      <c r="D32">
        <v>20</v>
      </c>
      <c r="E32">
        <v>0</v>
      </c>
    </row>
    <row r="33" spans="1:5" x14ac:dyDescent="0.2">
      <c r="A33">
        <v>31</v>
      </c>
      <c r="B33">
        <v>24.5</v>
      </c>
      <c r="C33">
        <v>14.2</v>
      </c>
      <c r="D33">
        <v>19</v>
      </c>
      <c r="E33">
        <v>0</v>
      </c>
    </row>
    <row r="34" spans="1:5" x14ac:dyDescent="0.2">
      <c r="A34" s="49" t="s">
        <v>13</v>
      </c>
      <c r="B34">
        <f>SUM(B3:B33)</f>
        <v>784.69999999999993</v>
      </c>
      <c r="C34">
        <f>SUM(C3:C33)</f>
        <v>487.94099999999992</v>
      </c>
      <c r="D34">
        <f>SUM(D3:D33)</f>
        <v>621</v>
      </c>
      <c r="E34">
        <f>SUM(E3:E33)</f>
        <v>22.5</v>
      </c>
    </row>
    <row r="35" spans="1:5" x14ac:dyDescent="0.2">
      <c r="A35" s="49" t="s">
        <v>50</v>
      </c>
      <c r="B35">
        <f>AVERAGE(B3:B33)</f>
        <v>25.312903225806448</v>
      </c>
      <c r="C35">
        <f>AVERAGE(C3:C33)</f>
        <v>15.740032258064513</v>
      </c>
      <c r="D35">
        <f>AVERAGE(D3:D33)</f>
        <v>20.032258064516128</v>
      </c>
      <c r="E35">
        <f>AVERAGE(E3:E33)</f>
        <v>0.8035714285714286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35"/>
  <sheetViews>
    <sheetView workbookViewId="0">
      <selection activeCell="B33" sqref="B33"/>
    </sheetView>
  </sheetViews>
  <sheetFormatPr defaultRowHeight="12.75" x14ac:dyDescent="0.2"/>
  <sheetData>
    <row r="1" spans="1:5" x14ac:dyDescent="0.2">
      <c r="A1" s="60">
        <v>42614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25.3</v>
      </c>
      <c r="C3">
        <v>15.3</v>
      </c>
      <c r="D3">
        <v>20</v>
      </c>
      <c r="E3">
        <v>0</v>
      </c>
    </row>
    <row r="4" spans="1:5" x14ac:dyDescent="0.2">
      <c r="A4">
        <v>2</v>
      </c>
      <c r="B4">
        <v>20.8</v>
      </c>
      <c r="C4">
        <v>13.4</v>
      </c>
      <c r="D4">
        <v>20</v>
      </c>
      <c r="E4">
        <v>0</v>
      </c>
    </row>
    <row r="5" spans="1:5" x14ac:dyDescent="0.2">
      <c r="A5">
        <v>3</v>
      </c>
      <c r="B5">
        <v>21.1</v>
      </c>
      <c r="C5">
        <v>16.600000000000001</v>
      </c>
      <c r="D5">
        <v>19</v>
      </c>
      <c r="E5">
        <v>4</v>
      </c>
    </row>
    <row r="6" spans="1:5" x14ac:dyDescent="0.2">
      <c r="A6">
        <v>4</v>
      </c>
      <c r="B6">
        <v>22.5</v>
      </c>
      <c r="C6">
        <v>15.3</v>
      </c>
      <c r="D6">
        <v>21</v>
      </c>
      <c r="E6">
        <v>3.5</v>
      </c>
    </row>
    <row r="7" spans="1:5" x14ac:dyDescent="0.2">
      <c r="A7">
        <v>5</v>
      </c>
      <c r="B7">
        <v>24.2</v>
      </c>
      <c r="C7">
        <v>18.899999999999999</v>
      </c>
      <c r="D7">
        <v>20</v>
      </c>
      <c r="E7">
        <v>0</v>
      </c>
    </row>
    <row r="8" spans="1:5" x14ac:dyDescent="0.2">
      <c r="A8">
        <v>6</v>
      </c>
      <c r="B8">
        <v>29</v>
      </c>
      <c r="C8">
        <v>16</v>
      </c>
      <c r="D8">
        <v>20</v>
      </c>
      <c r="E8">
        <v>0</v>
      </c>
    </row>
    <row r="9" spans="1:5" x14ac:dyDescent="0.2">
      <c r="A9">
        <v>7</v>
      </c>
      <c r="B9">
        <v>25.5</v>
      </c>
      <c r="C9">
        <v>16.2</v>
      </c>
      <c r="D9">
        <v>20</v>
      </c>
      <c r="E9">
        <v>0</v>
      </c>
    </row>
    <row r="10" spans="1:5" x14ac:dyDescent="0.2">
      <c r="A10">
        <v>8</v>
      </c>
      <c r="B10">
        <v>23.9</v>
      </c>
      <c r="C10">
        <v>16</v>
      </c>
      <c r="D10">
        <v>20</v>
      </c>
      <c r="E10">
        <v>0</v>
      </c>
    </row>
    <row r="11" spans="1:5" x14ac:dyDescent="0.2">
      <c r="A11">
        <v>9</v>
      </c>
      <c r="B11">
        <v>22.8</v>
      </c>
      <c r="C11">
        <v>10.6</v>
      </c>
      <c r="D11">
        <v>19</v>
      </c>
      <c r="E11">
        <v>3.5</v>
      </c>
    </row>
    <row r="12" spans="1:5" x14ac:dyDescent="0.2">
      <c r="A12">
        <v>10</v>
      </c>
      <c r="B12">
        <v>23.1</v>
      </c>
      <c r="C12">
        <v>12.2</v>
      </c>
      <c r="D12">
        <v>20</v>
      </c>
      <c r="E12" t="s">
        <v>52</v>
      </c>
    </row>
    <row r="13" spans="1:5" x14ac:dyDescent="0.2">
      <c r="A13">
        <v>11</v>
      </c>
      <c r="B13">
        <v>26</v>
      </c>
      <c r="C13">
        <v>17.2</v>
      </c>
      <c r="D13">
        <v>20</v>
      </c>
      <c r="E13" t="s">
        <v>52</v>
      </c>
    </row>
    <row r="14" spans="1:5" x14ac:dyDescent="0.2">
      <c r="A14">
        <v>12</v>
      </c>
      <c r="B14">
        <v>32.200000000000003</v>
      </c>
      <c r="C14">
        <v>21.5</v>
      </c>
      <c r="D14">
        <v>22</v>
      </c>
      <c r="E14">
        <v>0</v>
      </c>
    </row>
    <row r="15" spans="1:5" x14ac:dyDescent="0.2">
      <c r="A15">
        <v>13</v>
      </c>
      <c r="B15">
        <v>28</v>
      </c>
      <c r="C15">
        <v>17.100000000000001</v>
      </c>
      <c r="D15">
        <v>21</v>
      </c>
      <c r="E15">
        <v>0</v>
      </c>
    </row>
    <row r="16" spans="1:5" x14ac:dyDescent="0.2">
      <c r="A16">
        <v>14</v>
      </c>
      <c r="B16">
        <v>29.4</v>
      </c>
      <c r="C16">
        <v>16.8</v>
      </c>
      <c r="D16">
        <v>19</v>
      </c>
      <c r="E16">
        <v>13</v>
      </c>
    </row>
    <row r="17" spans="1:5" x14ac:dyDescent="0.2">
      <c r="A17">
        <v>15</v>
      </c>
      <c r="B17">
        <v>24</v>
      </c>
      <c r="C17">
        <v>14.5</v>
      </c>
      <c r="D17">
        <v>20</v>
      </c>
      <c r="E17">
        <v>0</v>
      </c>
    </row>
    <row r="18" spans="1:5" x14ac:dyDescent="0.2">
      <c r="A18">
        <v>16</v>
      </c>
      <c r="B18">
        <v>18.100000000000001</v>
      </c>
      <c r="C18">
        <v>14.1</v>
      </c>
      <c r="D18">
        <v>19</v>
      </c>
      <c r="E18">
        <v>0</v>
      </c>
    </row>
    <row r="19" spans="1:5" x14ac:dyDescent="0.2">
      <c r="A19">
        <v>17</v>
      </c>
      <c r="B19">
        <v>18.100000000000001</v>
      </c>
      <c r="C19">
        <v>14.1</v>
      </c>
      <c r="D19">
        <v>19</v>
      </c>
      <c r="E19">
        <v>0</v>
      </c>
    </row>
    <row r="20" spans="1:5" x14ac:dyDescent="0.2">
      <c r="A20">
        <v>18</v>
      </c>
      <c r="B20">
        <v>19.8</v>
      </c>
      <c r="C20">
        <v>14.9</v>
      </c>
      <c r="D20">
        <v>19</v>
      </c>
      <c r="E20">
        <v>2</v>
      </c>
    </row>
    <row r="21" spans="1:5" x14ac:dyDescent="0.2">
      <c r="A21">
        <v>19</v>
      </c>
      <c r="B21">
        <v>20.3</v>
      </c>
      <c r="C21">
        <v>16.100000000000001</v>
      </c>
      <c r="D21">
        <v>18</v>
      </c>
      <c r="E21">
        <v>0.5</v>
      </c>
    </row>
    <row r="22" spans="1:5" x14ac:dyDescent="0.2">
      <c r="A22">
        <v>20</v>
      </c>
      <c r="B22">
        <v>8.9</v>
      </c>
      <c r="C22">
        <v>15.8</v>
      </c>
      <c r="D22">
        <v>19</v>
      </c>
      <c r="E22">
        <v>0</v>
      </c>
    </row>
    <row r="23" spans="1:5" x14ac:dyDescent="0.2">
      <c r="A23">
        <v>21</v>
      </c>
      <c r="B23">
        <v>22.5</v>
      </c>
      <c r="C23">
        <v>14.8</v>
      </c>
      <c r="D23">
        <v>18</v>
      </c>
      <c r="E23">
        <v>0</v>
      </c>
    </row>
    <row r="24" spans="1:5" x14ac:dyDescent="0.2">
      <c r="A24">
        <v>22</v>
      </c>
      <c r="B24">
        <v>21.01</v>
      </c>
      <c r="C24">
        <v>10.199999999999999</v>
      </c>
      <c r="D24">
        <v>15</v>
      </c>
      <c r="E24" t="s">
        <v>52</v>
      </c>
    </row>
    <row r="25" spans="1:5" x14ac:dyDescent="0.2">
      <c r="A25">
        <v>23</v>
      </c>
      <c r="B25">
        <v>30.8</v>
      </c>
      <c r="C25">
        <v>18.2</v>
      </c>
      <c r="D25">
        <v>24</v>
      </c>
      <c r="E25">
        <v>0</v>
      </c>
    </row>
    <row r="26" spans="1:5" x14ac:dyDescent="0.2">
      <c r="A26">
        <v>24</v>
      </c>
      <c r="B26">
        <v>23.3</v>
      </c>
      <c r="C26">
        <v>12.1</v>
      </c>
      <c r="D26">
        <v>18</v>
      </c>
      <c r="E26">
        <v>0.5</v>
      </c>
    </row>
    <row r="27" spans="1:5" x14ac:dyDescent="0.2">
      <c r="A27">
        <v>25</v>
      </c>
      <c r="B27">
        <v>21</v>
      </c>
      <c r="C27">
        <v>10.8</v>
      </c>
      <c r="D27">
        <v>19</v>
      </c>
      <c r="E27" t="s">
        <v>53</v>
      </c>
    </row>
    <row r="28" spans="1:5" x14ac:dyDescent="0.2">
      <c r="A28">
        <v>26</v>
      </c>
      <c r="B28">
        <v>20</v>
      </c>
      <c r="C28">
        <v>10</v>
      </c>
      <c r="D28">
        <v>19</v>
      </c>
      <c r="E28" t="s">
        <v>52</v>
      </c>
    </row>
    <row r="29" spans="1:5" x14ac:dyDescent="0.2">
      <c r="A29">
        <v>27</v>
      </c>
      <c r="B29">
        <v>19.5</v>
      </c>
      <c r="C29">
        <v>11.3</v>
      </c>
      <c r="D29">
        <v>19</v>
      </c>
      <c r="E29">
        <v>0</v>
      </c>
    </row>
    <row r="30" spans="1:5" x14ac:dyDescent="0.2">
      <c r="A30">
        <v>28</v>
      </c>
      <c r="B30">
        <v>22.4</v>
      </c>
      <c r="C30">
        <v>16.3</v>
      </c>
      <c r="D30">
        <v>19</v>
      </c>
      <c r="E30">
        <v>1</v>
      </c>
    </row>
    <row r="31" spans="1:5" x14ac:dyDescent="0.2">
      <c r="A31">
        <v>29</v>
      </c>
      <c r="B31">
        <v>20.100000000000001</v>
      </c>
      <c r="C31">
        <v>11.8</v>
      </c>
      <c r="D31">
        <v>18</v>
      </c>
      <c r="E31">
        <v>0.5</v>
      </c>
    </row>
    <row r="32" spans="1:5" x14ac:dyDescent="0.2">
      <c r="A32">
        <v>30</v>
      </c>
      <c r="B32">
        <v>27.8</v>
      </c>
      <c r="C32">
        <v>13.2</v>
      </c>
      <c r="D32">
        <v>20</v>
      </c>
      <c r="E32">
        <v>0</v>
      </c>
    </row>
    <row r="33" spans="1:5" x14ac:dyDescent="0.2">
      <c r="A33">
        <v>31</v>
      </c>
      <c r="B33">
        <v>19.100000000000001</v>
      </c>
      <c r="C33">
        <v>10.199999999999999</v>
      </c>
      <c r="D33">
        <v>14</v>
      </c>
      <c r="E33">
        <v>6</v>
      </c>
    </row>
    <row r="34" spans="1:5" x14ac:dyDescent="0.2">
      <c r="A34" s="49" t="s">
        <v>13</v>
      </c>
      <c r="B34">
        <f>SUM(B3:B33)</f>
        <v>710.51</v>
      </c>
      <c r="C34">
        <f>SUM(C3:C33)</f>
        <v>451.50000000000006</v>
      </c>
      <c r="D34">
        <f>SUM(D3:D33)</f>
        <v>598</v>
      </c>
      <c r="E34">
        <f>SUM(E3:E33)</f>
        <v>34.5</v>
      </c>
    </row>
    <row r="35" spans="1:5" x14ac:dyDescent="0.2">
      <c r="A35" s="49" t="s">
        <v>50</v>
      </c>
      <c r="B35">
        <f>AVERAGE(B3:B33)</f>
        <v>22.919677419354837</v>
      </c>
      <c r="C35">
        <f>AVERAGE(C3:C33)</f>
        <v>14.56451612903226</v>
      </c>
      <c r="D35">
        <f>AVERAGE(D3:D33)</f>
        <v>19.29032258064516</v>
      </c>
      <c r="E35">
        <f>AVERAGE(E3:E33)</f>
        <v>1.3269230769230769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35"/>
  <sheetViews>
    <sheetView workbookViewId="0">
      <selection activeCell="E34" sqref="E34"/>
    </sheetView>
  </sheetViews>
  <sheetFormatPr defaultRowHeight="12.75" x14ac:dyDescent="0.2"/>
  <cols>
    <col min="2" max="2" width="10.7109375" customWidth="1"/>
  </cols>
  <sheetData>
    <row r="1" spans="1:5" x14ac:dyDescent="0.2">
      <c r="A1" s="60">
        <v>42644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19.100000000000001</v>
      </c>
      <c r="C3">
        <v>10.199999999999999</v>
      </c>
      <c r="D3">
        <v>14</v>
      </c>
      <c r="E3">
        <v>6</v>
      </c>
    </row>
    <row r="4" spans="1:5" x14ac:dyDescent="0.2">
      <c r="A4">
        <v>2</v>
      </c>
      <c r="B4">
        <v>17.5</v>
      </c>
      <c r="C4">
        <v>6.8</v>
      </c>
      <c r="D4">
        <v>11</v>
      </c>
      <c r="E4" t="s">
        <v>26</v>
      </c>
    </row>
    <row r="5" spans="1:5" x14ac:dyDescent="0.2">
      <c r="A5">
        <v>3</v>
      </c>
      <c r="B5">
        <v>18.899999999999999</v>
      </c>
      <c r="C5">
        <v>10</v>
      </c>
      <c r="D5">
        <v>12</v>
      </c>
      <c r="E5">
        <v>0</v>
      </c>
    </row>
    <row r="6" spans="1:5" x14ac:dyDescent="0.2">
      <c r="A6">
        <v>4</v>
      </c>
      <c r="B6">
        <v>18.8</v>
      </c>
      <c r="C6">
        <v>12.8</v>
      </c>
      <c r="D6">
        <v>12</v>
      </c>
      <c r="E6">
        <v>0</v>
      </c>
    </row>
    <row r="7" spans="1:5" x14ac:dyDescent="0.2">
      <c r="A7">
        <v>5</v>
      </c>
      <c r="B7">
        <v>17.5</v>
      </c>
      <c r="C7">
        <v>11.8</v>
      </c>
      <c r="D7">
        <v>11</v>
      </c>
      <c r="E7">
        <v>0</v>
      </c>
    </row>
    <row r="8" spans="1:5" x14ac:dyDescent="0.2">
      <c r="A8">
        <v>6</v>
      </c>
      <c r="B8">
        <v>16.100000000000001</v>
      </c>
      <c r="C8">
        <v>12.7</v>
      </c>
      <c r="D8">
        <v>11</v>
      </c>
      <c r="E8" t="s">
        <v>26</v>
      </c>
    </row>
    <row r="9" spans="1:5" x14ac:dyDescent="0.2">
      <c r="A9">
        <v>7</v>
      </c>
      <c r="B9">
        <v>16.2</v>
      </c>
      <c r="C9">
        <v>12.9</v>
      </c>
      <c r="D9">
        <v>13</v>
      </c>
      <c r="E9">
        <v>0</v>
      </c>
    </row>
    <row r="10" spans="1:5" x14ac:dyDescent="0.2">
      <c r="A10">
        <v>8</v>
      </c>
      <c r="B10">
        <v>16.5</v>
      </c>
      <c r="C10">
        <v>9.8000000000000007</v>
      </c>
      <c r="D10">
        <v>12</v>
      </c>
      <c r="E10">
        <v>0.5</v>
      </c>
    </row>
    <row r="11" spans="1:5" x14ac:dyDescent="0.2">
      <c r="A11">
        <v>9</v>
      </c>
      <c r="B11">
        <v>16.5</v>
      </c>
      <c r="C11">
        <v>7.3</v>
      </c>
      <c r="D11">
        <v>10.5</v>
      </c>
      <c r="E11">
        <v>1</v>
      </c>
    </row>
    <row r="12" spans="1:5" x14ac:dyDescent="0.2">
      <c r="A12">
        <v>10</v>
      </c>
      <c r="B12">
        <v>14.5</v>
      </c>
      <c r="C12">
        <v>7.1</v>
      </c>
      <c r="D12">
        <v>10</v>
      </c>
      <c r="E12">
        <v>0</v>
      </c>
    </row>
    <row r="13" spans="1:5" x14ac:dyDescent="0.2">
      <c r="A13">
        <v>11</v>
      </c>
    </row>
    <row r="14" spans="1:5" x14ac:dyDescent="0.2">
      <c r="A14">
        <v>12</v>
      </c>
    </row>
    <row r="15" spans="1:5" x14ac:dyDescent="0.2">
      <c r="A15">
        <v>13</v>
      </c>
      <c r="B15">
        <v>16.8</v>
      </c>
      <c r="C15">
        <v>8.9</v>
      </c>
      <c r="D15">
        <v>11</v>
      </c>
    </row>
    <row r="16" spans="1:5" x14ac:dyDescent="0.2">
      <c r="A16">
        <v>14</v>
      </c>
      <c r="B16">
        <v>17.600000000000001</v>
      </c>
      <c r="C16">
        <v>8.6999999999999993</v>
      </c>
      <c r="D16">
        <v>10</v>
      </c>
      <c r="E16">
        <v>1</v>
      </c>
    </row>
    <row r="17" spans="1:5" x14ac:dyDescent="0.2">
      <c r="A17">
        <v>15</v>
      </c>
      <c r="B17">
        <v>16.2</v>
      </c>
      <c r="C17">
        <v>8.9</v>
      </c>
      <c r="D17">
        <v>10</v>
      </c>
      <c r="E17">
        <v>9</v>
      </c>
    </row>
    <row r="18" spans="1:5" x14ac:dyDescent="0.2">
      <c r="A18">
        <v>16</v>
      </c>
      <c r="B18">
        <v>17.899999999999999</v>
      </c>
      <c r="C18">
        <v>10.3</v>
      </c>
      <c r="D18">
        <v>10.5</v>
      </c>
      <c r="E18">
        <v>6</v>
      </c>
    </row>
    <row r="19" spans="1:5" x14ac:dyDescent="0.2">
      <c r="A19">
        <v>17</v>
      </c>
      <c r="B19">
        <v>17.3</v>
      </c>
      <c r="C19">
        <v>9.9</v>
      </c>
      <c r="D19">
        <v>10.199999999999999</v>
      </c>
      <c r="E19">
        <v>5.2</v>
      </c>
    </row>
    <row r="20" spans="1:5" x14ac:dyDescent="0.2">
      <c r="A20">
        <v>18</v>
      </c>
      <c r="B20">
        <v>14.9</v>
      </c>
      <c r="C20">
        <v>9.4</v>
      </c>
      <c r="D20">
        <v>10.1</v>
      </c>
      <c r="E20">
        <v>0</v>
      </c>
    </row>
    <row r="21" spans="1:5" x14ac:dyDescent="0.2">
      <c r="A21">
        <v>19</v>
      </c>
      <c r="B21">
        <v>14.3</v>
      </c>
      <c r="C21">
        <v>9.1999999999999993</v>
      </c>
      <c r="D21">
        <v>10.199999999999999</v>
      </c>
      <c r="E21">
        <v>0</v>
      </c>
    </row>
    <row r="22" spans="1:5" x14ac:dyDescent="0.2">
      <c r="A22">
        <v>20</v>
      </c>
      <c r="B22">
        <v>15.2</v>
      </c>
      <c r="C22">
        <v>8.8000000000000007</v>
      </c>
      <c r="D22">
        <v>10.5</v>
      </c>
      <c r="E22">
        <v>0</v>
      </c>
    </row>
    <row r="23" spans="1:5" x14ac:dyDescent="0.2">
      <c r="A23">
        <v>21</v>
      </c>
      <c r="B23">
        <v>14.1</v>
      </c>
      <c r="C23">
        <v>7.7</v>
      </c>
      <c r="D23">
        <v>10</v>
      </c>
      <c r="E23">
        <v>0</v>
      </c>
    </row>
    <row r="24" spans="1:5" x14ac:dyDescent="0.2">
      <c r="A24">
        <v>22</v>
      </c>
      <c r="B24">
        <v>14.6</v>
      </c>
      <c r="C24">
        <v>7.3</v>
      </c>
      <c r="D24">
        <v>10</v>
      </c>
      <c r="E24">
        <v>0</v>
      </c>
    </row>
    <row r="25" spans="1:5" x14ac:dyDescent="0.2">
      <c r="A25">
        <v>23</v>
      </c>
      <c r="B25">
        <v>14.8</v>
      </c>
      <c r="C25">
        <v>9.5</v>
      </c>
      <c r="D25">
        <v>10</v>
      </c>
      <c r="E25">
        <v>0.5</v>
      </c>
    </row>
    <row r="26" spans="1:5" x14ac:dyDescent="0.2">
      <c r="A26">
        <v>24</v>
      </c>
      <c r="B26">
        <v>14.1</v>
      </c>
      <c r="C26">
        <v>10.9</v>
      </c>
      <c r="D26">
        <v>10</v>
      </c>
      <c r="E26">
        <v>0</v>
      </c>
    </row>
    <row r="27" spans="1:5" x14ac:dyDescent="0.2">
      <c r="A27">
        <v>25</v>
      </c>
      <c r="B27">
        <v>16.100000000000001</v>
      </c>
      <c r="C27">
        <v>9.6999999999999993</v>
      </c>
      <c r="D27">
        <v>10.199999999999999</v>
      </c>
      <c r="E27">
        <v>0</v>
      </c>
    </row>
    <row r="28" spans="1:5" x14ac:dyDescent="0.2">
      <c r="A28">
        <v>26</v>
      </c>
      <c r="B28">
        <v>17.100000000000001</v>
      </c>
      <c r="C28">
        <v>10.3</v>
      </c>
      <c r="D28">
        <v>10.1</v>
      </c>
      <c r="E28">
        <v>0</v>
      </c>
    </row>
    <row r="29" spans="1:5" x14ac:dyDescent="0.2">
      <c r="A29">
        <v>27</v>
      </c>
      <c r="B29">
        <v>16.3</v>
      </c>
      <c r="C29">
        <v>10.5</v>
      </c>
      <c r="D29">
        <v>10.1</v>
      </c>
      <c r="E29">
        <v>0</v>
      </c>
    </row>
    <row r="30" spans="1:5" x14ac:dyDescent="0.2">
      <c r="A30">
        <v>28</v>
      </c>
      <c r="B30">
        <v>17.8</v>
      </c>
      <c r="C30">
        <v>9.4</v>
      </c>
      <c r="D30">
        <v>10.1</v>
      </c>
      <c r="E30">
        <v>0</v>
      </c>
    </row>
    <row r="31" spans="1:5" x14ac:dyDescent="0.2">
      <c r="A31">
        <v>29</v>
      </c>
      <c r="D31">
        <v>10.1</v>
      </c>
      <c r="E31">
        <v>0</v>
      </c>
    </row>
    <row r="32" spans="1:5" x14ac:dyDescent="0.2">
      <c r="A32">
        <v>30</v>
      </c>
      <c r="B32">
        <v>16.3</v>
      </c>
      <c r="C32">
        <v>4.5999999999999996</v>
      </c>
      <c r="D32">
        <v>9</v>
      </c>
      <c r="E32">
        <v>0</v>
      </c>
    </row>
    <row r="33" spans="1:5" x14ac:dyDescent="0.2">
      <c r="A33">
        <v>31</v>
      </c>
    </row>
    <row r="34" spans="1:5" x14ac:dyDescent="0.2">
      <c r="A34" s="49" t="s">
        <v>13</v>
      </c>
      <c r="B34">
        <f>SUM(B3:B33)</f>
        <v>443.00000000000017</v>
      </c>
      <c r="C34">
        <f>SUM(C3:C33)</f>
        <v>255.40000000000003</v>
      </c>
      <c r="D34">
        <f>SUM(D3:D33)</f>
        <v>298.60000000000002</v>
      </c>
      <c r="E34">
        <f>SUM(E3:E33)</f>
        <v>29.2</v>
      </c>
    </row>
    <row r="35" spans="1:5" x14ac:dyDescent="0.2">
      <c r="A35" s="49" t="s">
        <v>50</v>
      </c>
      <c r="B35">
        <f>AVERAGE(B3:B33)</f>
        <v>16.407407407407415</v>
      </c>
      <c r="C35">
        <f>AVERAGE(C3:C33)</f>
        <v>9.4592592592592606</v>
      </c>
      <c r="D35">
        <f>AVERAGE(D3:D33)</f>
        <v>10.664285714285715</v>
      </c>
      <c r="E35">
        <f>AVERAGE(E3:E33)</f>
        <v>1.1679999999999999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E35"/>
  <sheetViews>
    <sheetView workbookViewId="0">
      <selection activeCell="B34" sqref="B34"/>
    </sheetView>
  </sheetViews>
  <sheetFormatPr defaultRowHeight="12.75" x14ac:dyDescent="0.2"/>
  <cols>
    <col min="2" max="2" width="10.7109375" customWidth="1"/>
  </cols>
  <sheetData>
    <row r="1" spans="1:5" x14ac:dyDescent="0.2">
      <c r="A1" s="60">
        <v>42675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</row>
    <row r="4" spans="1:5" x14ac:dyDescent="0.2">
      <c r="A4">
        <v>2</v>
      </c>
    </row>
    <row r="5" spans="1:5" x14ac:dyDescent="0.2">
      <c r="A5">
        <v>3</v>
      </c>
    </row>
    <row r="6" spans="1:5" x14ac:dyDescent="0.2">
      <c r="A6">
        <v>4</v>
      </c>
      <c r="B6">
        <v>12.2</v>
      </c>
      <c r="C6">
        <v>3.7</v>
      </c>
      <c r="D6">
        <v>10</v>
      </c>
    </row>
    <row r="7" spans="1:5" x14ac:dyDescent="0.2">
      <c r="A7">
        <v>5</v>
      </c>
      <c r="B7">
        <v>9.6999999999999993</v>
      </c>
      <c r="C7">
        <v>2.5</v>
      </c>
      <c r="D7">
        <v>9</v>
      </c>
      <c r="E7">
        <v>0</v>
      </c>
    </row>
    <row r="8" spans="1:5" x14ac:dyDescent="0.2">
      <c r="A8">
        <v>6</v>
      </c>
      <c r="B8">
        <v>9.8000000000000007</v>
      </c>
      <c r="C8">
        <v>5.0999999999999996</v>
      </c>
      <c r="D8">
        <v>7</v>
      </c>
      <c r="E8">
        <v>3.5</v>
      </c>
    </row>
    <row r="9" spans="1:5" x14ac:dyDescent="0.2">
      <c r="A9">
        <v>7</v>
      </c>
      <c r="B9">
        <v>9.3000000000000007</v>
      </c>
      <c r="C9">
        <v>1.3</v>
      </c>
      <c r="D9">
        <v>5</v>
      </c>
      <c r="E9">
        <v>0</v>
      </c>
    </row>
    <row r="10" spans="1:5" x14ac:dyDescent="0.2">
      <c r="A10">
        <v>8</v>
      </c>
      <c r="B10">
        <v>8</v>
      </c>
      <c r="C10">
        <v>2.2000000000000002</v>
      </c>
      <c r="D10">
        <v>10</v>
      </c>
      <c r="E10">
        <v>0</v>
      </c>
    </row>
    <row r="11" spans="1:5" x14ac:dyDescent="0.2">
      <c r="A11">
        <v>9</v>
      </c>
    </row>
    <row r="12" spans="1:5" x14ac:dyDescent="0.2">
      <c r="A12">
        <v>10</v>
      </c>
      <c r="B12">
        <v>11.9</v>
      </c>
      <c r="C12">
        <v>4.5999999999999996</v>
      </c>
      <c r="D12">
        <v>8</v>
      </c>
      <c r="E12">
        <v>2.5</v>
      </c>
    </row>
    <row r="13" spans="1:5" x14ac:dyDescent="0.2">
      <c r="A13">
        <v>11</v>
      </c>
      <c r="B13">
        <v>12.1</v>
      </c>
      <c r="C13">
        <v>4.9000000000000004</v>
      </c>
      <c r="D13">
        <v>10</v>
      </c>
      <c r="E13">
        <v>8</v>
      </c>
    </row>
    <row r="14" spans="1:5" x14ac:dyDescent="0.2">
      <c r="A14">
        <v>12</v>
      </c>
      <c r="B14">
        <v>10.8</v>
      </c>
      <c r="C14">
        <v>5.9</v>
      </c>
      <c r="D14">
        <v>9</v>
      </c>
      <c r="E14">
        <v>3.5</v>
      </c>
    </row>
    <row r="15" spans="1:5" x14ac:dyDescent="0.2">
      <c r="A15">
        <v>13</v>
      </c>
    </row>
    <row r="16" spans="1:5" x14ac:dyDescent="0.2">
      <c r="A16">
        <v>14</v>
      </c>
      <c r="B16">
        <v>14.1</v>
      </c>
      <c r="C16">
        <v>6</v>
      </c>
      <c r="D16">
        <v>10.5</v>
      </c>
      <c r="E16">
        <v>1.5</v>
      </c>
    </row>
    <row r="17" spans="1:5" x14ac:dyDescent="0.2">
      <c r="A17">
        <v>15</v>
      </c>
      <c r="B17">
        <v>16.399999999999999</v>
      </c>
      <c r="C17">
        <v>12.5</v>
      </c>
      <c r="D17">
        <v>10.199999999999999</v>
      </c>
      <c r="E17">
        <v>0.6</v>
      </c>
    </row>
    <row r="18" spans="1:5" x14ac:dyDescent="0.2">
      <c r="A18">
        <v>16</v>
      </c>
      <c r="B18">
        <v>14.4</v>
      </c>
      <c r="C18">
        <v>8.1</v>
      </c>
      <c r="D18">
        <v>10</v>
      </c>
      <c r="E18">
        <v>4</v>
      </c>
    </row>
    <row r="19" spans="1:5" x14ac:dyDescent="0.2">
      <c r="A19">
        <v>17</v>
      </c>
      <c r="B19">
        <v>13.8</v>
      </c>
      <c r="C19">
        <v>4.0999999999999996</v>
      </c>
      <c r="D19">
        <v>8</v>
      </c>
      <c r="E19">
        <v>0.6</v>
      </c>
    </row>
    <row r="20" spans="1:5" x14ac:dyDescent="0.2">
      <c r="A20">
        <v>18</v>
      </c>
      <c r="B20">
        <v>10.5</v>
      </c>
      <c r="C20">
        <v>3.1</v>
      </c>
      <c r="D20">
        <v>8.3000000000000007</v>
      </c>
      <c r="E20" t="s">
        <v>26</v>
      </c>
    </row>
    <row r="21" spans="1:5" x14ac:dyDescent="0.2">
      <c r="A21">
        <v>19</v>
      </c>
      <c r="B21">
        <v>9.6</v>
      </c>
      <c r="C21">
        <v>2.7</v>
      </c>
      <c r="D21">
        <v>9</v>
      </c>
      <c r="E21">
        <v>9</v>
      </c>
    </row>
    <row r="22" spans="1:5" x14ac:dyDescent="0.2">
      <c r="A22">
        <v>20</v>
      </c>
      <c r="B22">
        <v>9.1</v>
      </c>
      <c r="C22">
        <v>6.2</v>
      </c>
      <c r="D22">
        <v>9</v>
      </c>
      <c r="E22">
        <v>12</v>
      </c>
    </row>
    <row r="23" spans="1:5" x14ac:dyDescent="0.2">
      <c r="A23">
        <v>21</v>
      </c>
      <c r="B23">
        <v>12.9</v>
      </c>
      <c r="C23">
        <v>9.1999999999999993</v>
      </c>
      <c r="D23">
        <v>9</v>
      </c>
      <c r="E23">
        <v>0</v>
      </c>
    </row>
    <row r="24" spans="1:5" x14ac:dyDescent="0.2">
      <c r="A24">
        <v>22</v>
      </c>
      <c r="B24">
        <v>12.6</v>
      </c>
      <c r="C24">
        <v>6.9</v>
      </c>
      <c r="D24">
        <v>9</v>
      </c>
      <c r="E24">
        <v>0</v>
      </c>
    </row>
    <row r="25" spans="1:5" x14ac:dyDescent="0.2">
      <c r="A25">
        <v>23</v>
      </c>
      <c r="B25">
        <v>11.6</v>
      </c>
      <c r="C25">
        <v>8.1999999999999993</v>
      </c>
      <c r="D25">
        <v>10</v>
      </c>
      <c r="E25">
        <v>0</v>
      </c>
    </row>
    <row r="26" spans="1:5" x14ac:dyDescent="0.2">
      <c r="A26">
        <v>24</v>
      </c>
      <c r="B26">
        <v>11.6</v>
      </c>
      <c r="C26">
        <v>7.5</v>
      </c>
      <c r="D26">
        <v>8</v>
      </c>
      <c r="E26">
        <v>0</v>
      </c>
    </row>
    <row r="27" spans="1:5" x14ac:dyDescent="0.2">
      <c r="A27">
        <v>25</v>
      </c>
      <c r="B27">
        <v>12.1</v>
      </c>
      <c r="C27">
        <v>5</v>
      </c>
      <c r="D27">
        <v>8</v>
      </c>
      <c r="E27">
        <v>0</v>
      </c>
    </row>
    <row r="28" spans="1:5" x14ac:dyDescent="0.2">
      <c r="A28">
        <v>26</v>
      </c>
      <c r="B28">
        <v>9.6999999999999993</v>
      </c>
      <c r="C28">
        <v>6.1</v>
      </c>
      <c r="D28">
        <v>9</v>
      </c>
      <c r="E28">
        <v>0</v>
      </c>
    </row>
    <row r="29" spans="1:5" x14ac:dyDescent="0.2">
      <c r="A29">
        <v>27</v>
      </c>
      <c r="B29">
        <v>9.6</v>
      </c>
      <c r="C29">
        <v>5.8</v>
      </c>
      <c r="D29">
        <v>7</v>
      </c>
      <c r="E29">
        <v>0</v>
      </c>
    </row>
    <row r="30" spans="1:5" x14ac:dyDescent="0.2">
      <c r="A30">
        <v>28</v>
      </c>
      <c r="B30">
        <v>9.6999999999999993</v>
      </c>
      <c r="C30">
        <v>1</v>
      </c>
      <c r="D30">
        <v>4</v>
      </c>
      <c r="E30">
        <v>0</v>
      </c>
    </row>
    <row r="31" spans="1:5" x14ac:dyDescent="0.2">
      <c r="A31">
        <v>29</v>
      </c>
      <c r="B31">
        <v>7.5</v>
      </c>
      <c r="C31">
        <v>1.5</v>
      </c>
      <c r="D31">
        <v>1</v>
      </c>
      <c r="E31">
        <v>0</v>
      </c>
    </row>
    <row r="32" spans="1:5" x14ac:dyDescent="0.2">
      <c r="A32">
        <v>30</v>
      </c>
      <c r="B32">
        <v>5.9</v>
      </c>
      <c r="C32">
        <v>0.7</v>
      </c>
      <c r="D32">
        <v>1</v>
      </c>
      <c r="E32">
        <v>0</v>
      </c>
    </row>
    <row r="33" spans="1:5" x14ac:dyDescent="0.2">
      <c r="A33">
        <v>31</v>
      </c>
    </row>
    <row r="34" spans="1:5" x14ac:dyDescent="0.2">
      <c r="A34" s="49" t="s">
        <v>13</v>
      </c>
      <c r="B34">
        <f>SUM(B3:B33)</f>
        <v>274.89999999999992</v>
      </c>
      <c r="C34">
        <f>SUM(C3:C33)</f>
        <v>124.80000000000001</v>
      </c>
      <c r="D34">
        <f>SUM(D3:D33)</f>
        <v>199</v>
      </c>
      <c r="E34">
        <f>SUM(E3:E33)</f>
        <v>45.2</v>
      </c>
    </row>
    <row r="35" spans="1:5" x14ac:dyDescent="0.2">
      <c r="A35" s="49" t="s">
        <v>50</v>
      </c>
      <c r="B35">
        <f>AVERAGE(B3:B33)</f>
        <v>10.995999999999997</v>
      </c>
      <c r="C35">
        <f>AVERAGE(C3:C33)</f>
        <v>4.9920000000000009</v>
      </c>
      <c r="D35">
        <f>AVERAGE(D3:D33)</f>
        <v>7.96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35"/>
  <sheetViews>
    <sheetView topLeftCell="A13" workbookViewId="0">
      <selection activeCell="E34" sqref="E34"/>
    </sheetView>
  </sheetViews>
  <sheetFormatPr defaultRowHeight="12.75" x14ac:dyDescent="0.2"/>
  <cols>
    <col min="2" max="2" width="10.7109375" customWidth="1"/>
  </cols>
  <sheetData>
    <row r="1" spans="1:5" x14ac:dyDescent="0.2">
      <c r="A1" s="60">
        <v>42705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7.8</v>
      </c>
      <c r="C3">
        <v>0.8</v>
      </c>
      <c r="D3">
        <v>8</v>
      </c>
      <c r="E3">
        <v>0.6</v>
      </c>
    </row>
    <row r="4" spans="1:5" x14ac:dyDescent="0.2">
      <c r="A4">
        <v>2</v>
      </c>
      <c r="B4">
        <v>9.1</v>
      </c>
      <c r="C4">
        <v>6.2</v>
      </c>
      <c r="D4">
        <v>9</v>
      </c>
      <c r="E4">
        <v>0</v>
      </c>
    </row>
    <row r="5" spans="1:5" x14ac:dyDescent="0.2">
      <c r="A5">
        <v>3</v>
      </c>
    </row>
    <row r="6" spans="1:5" x14ac:dyDescent="0.2">
      <c r="A6">
        <v>4</v>
      </c>
    </row>
    <row r="7" spans="1:5" x14ac:dyDescent="0.2">
      <c r="A7">
        <v>5</v>
      </c>
      <c r="B7">
        <v>9.1999999999999993</v>
      </c>
      <c r="C7">
        <v>0.7</v>
      </c>
      <c r="D7">
        <v>2</v>
      </c>
      <c r="E7">
        <v>0</v>
      </c>
    </row>
    <row r="8" spans="1:5" x14ac:dyDescent="0.2">
      <c r="A8">
        <v>6</v>
      </c>
      <c r="B8">
        <v>8.1</v>
      </c>
      <c r="C8">
        <v>2.2000000000000002</v>
      </c>
      <c r="D8">
        <v>6</v>
      </c>
      <c r="E8">
        <v>0</v>
      </c>
    </row>
    <row r="9" spans="1:5" x14ac:dyDescent="0.2">
      <c r="A9">
        <v>7</v>
      </c>
      <c r="B9">
        <v>11.1</v>
      </c>
      <c r="C9">
        <v>2.2000000000000002</v>
      </c>
      <c r="D9">
        <v>10</v>
      </c>
      <c r="E9">
        <v>0</v>
      </c>
    </row>
    <row r="10" spans="1:5" x14ac:dyDescent="0.2">
      <c r="A10">
        <v>8</v>
      </c>
      <c r="B10">
        <v>14.2</v>
      </c>
      <c r="C10">
        <v>10.5</v>
      </c>
      <c r="D10">
        <v>10</v>
      </c>
      <c r="E10">
        <v>0</v>
      </c>
    </row>
    <row r="11" spans="1:5" x14ac:dyDescent="0.2">
      <c r="A11">
        <v>9</v>
      </c>
      <c r="B11">
        <v>13.8</v>
      </c>
      <c r="C11">
        <v>11.5</v>
      </c>
      <c r="D11">
        <v>11</v>
      </c>
      <c r="E11">
        <v>0</v>
      </c>
    </row>
    <row r="12" spans="1:5" x14ac:dyDescent="0.2">
      <c r="A12">
        <v>10</v>
      </c>
      <c r="B12">
        <v>12.9</v>
      </c>
      <c r="C12">
        <v>9.1999999999999993</v>
      </c>
      <c r="D12">
        <v>10</v>
      </c>
      <c r="E12">
        <v>2</v>
      </c>
    </row>
    <row r="13" spans="1:5" x14ac:dyDescent="0.2">
      <c r="A13">
        <v>11</v>
      </c>
      <c r="B13">
        <v>14.2</v>
      </c>
      <c r="C13">
        <v>4.8</v>
      </c>
      <c r="D13">
        <v>9</v>
      </c>
      <c r="E13">
        <v>3</v>
      </c>
    </row>
    <row r="14" spans="1:5" x14ac:dyDescent="0.2">
      <c r="A14">
        <v>12</v>
      </c>
      <c r="B14">
        <v>10.9</v>
      </c>
      <c r="C14">
        <v>3.9</v>
      </c>
      <c r="D14">
        <v>9</v>
      </c>
      <c r="E14">
        <v>0</v>
      </c>
    </row>
    <row r="15" spans="1:5" x14ac:dyDescent="0.2">
      <c r="A15">
        <v>13</v>
      </c>
      <c r="B15">
        <v>11.3</v>
      </c>
      <c r="C15">
        <v>7.9</v>
      </c>
      <c r="D15">
        <v>10</v>
      </c>
      <c r="E15">
        <v>1</v>
      </c>
    </row>
    <row r="16" spans="1:5" x14ac:dyDescent="0.2">
      <c r="A16">
        <v>14</v>
      </c>
      <c r="B16">
        <v>13.2</v>
      </c>
      <c r="C16">
        <v>7.4</v>
      </c>
      <c r="D16">
        <v>10</v>
      </c>
      <c r="E16" t="s">
        <v>26</v>
      </c>
    </row>
    <row r="17" spans="1:5" x14ac:dyDescent="0.2">
      <c r="A17">
        <v>15</v>
      </c>
      <c r="B17">
        <v>14.5</v>
      </c>
      <c r="C17">
        <v>6.9</v>
      </c>
      <c r="D17">
        <v>10</v>
      </c>
      <c r="E17">
        <v>0.5</v>
      </c>
    </row>
    <row r="18" spans="1:5" x14ac:dyDescent="0.2">
      <c r="A18">
        <v>16</v>
      </c>
      <c r="B18">
        <v>10.7</v>
      </c>
      <c r="C18">
        <v>5.8</v>
      </c>
      <c r="D18">
        <v>10</v>
      </c>
      <c r="E18">
        <v>0</v>
      </c>
    </row>
    <row r="19" spans="1:5" x14ac:dyDescent="0.2">
      <c r="A19">
        <v>17</v>
      </c>
      <c r="B19">
        <v>8.3000000000000007</v>
      </c>
      <c r="C19">
        <v>7</v>
      </c>
      <c r="D19">
        <v>10</v>
      </c>
      <c r="E19" t="s">
        <v>26</v>
      </c>
    </row>
    <row r="20" spans="1:5" x14ac:dyDescent="0.2">
      <c r="A20">
        <v>18</v>
      </c>
    </row>
    <row r="21" spans="1:5" x14ac:dyDescent="0.2">
      <c r="A21">
        <v>19</v>
      </c>
      <c r="B21">
        <v>8.6999999999999993</v>
      </c>
      <c r="C21">
        <v>5</v>
      </c>
      <c r="D21">
        <v>8</v>
      </c>
      <c r="E21">
        <v>0</v>
      </c>
    </row>
    <row r="22" spans="1:5" x14ac:dyDescent="0.2">
      <c r="A22">
        <v>20</v>
      </c>
      <c r="B22">
        <v>10.3</v>
      </c>
      <c r="C22">
        <v>4.2</v>
      </c>
      <c r="D22">
        <v>10</v>
      </c>
      <c r="E22">
        <v>0.5</v>
      </c>
    </row>
    <row r="23" spans="1:5" x14ac:dyDescent="0.2">
      <c r="A23">
        <v>21</v>
      </c>
      <c r="B23">
        <v>12.5</v>
      </c>
      <c r="C23">
        <v>5.0999999999999996</v>
      </c>
      <c r="D23">
        <v>9</v>
      </c>
      <c r="E23" t="s">
        <v>26</v>
      </c>
    </row>
    <row r="24" spans="1:5" x14ac:dyDescent="0.2">
      <c r="A24">
        <v>22</v>
      </c>
      <c r="B24">
        <v>11.2</v>
      </c>
      <c r="C24">
        <v>4.5</v>
      </c>
      <c r="D24">
        <v>9</v>
      </c>
      <c r="E24">
        <v>0</v>
      </c>
    </row>
    <row r="25" spans="1:5" x14ac:dyDescent="0.2">
      <c r="A25">
        <v>23</v>
      </c>
      <c r="B25">
        <v>12.9</v>
      </c>
      <c r="C25">
        <v>5.4</v>
      </c>
      <c r="D25">
        <v>10</v>
      </c>
      <c r="E25">
        <v>0</v>
      </c>
    </row>
    <row r="26" spans="1:5" x14ac:dyDescent="0.2">
      <c r="A26">
        <v>24</v>
      </c>
      <c r="B26">
        <v>13.8</v>
      </c>
      <c r="C26">
        <v>5.0999999999999996</v>
      </c>
      <c r="D26">
        <v>10.5</v>
      </c>
      <c r="E26">
        <v>0</v>
      </c>
    </row>
    <row r="27" spans="1:5" x14ac:dyDescent="0.2">
      <c r="A27">
        <v>25</v>
      </c>
      <c r="B27">
        <v>13.1</v>
      </c>
      <c r="C27">
        <v>5</v>
      </c>
      <c r="D27">
        <v>10</v>
      </c>
      <c r="E27">
        <v>0.2</v>
      </c>
    </row>
    <row r="28" spans="1:5" x14ac:dyDescent="0.2">
      <c r="A28">
        <v>26</v>
      </c>
      <c r="B28">
        <v>13.9</v>
      </c>
      <c r="C28">
        <v>1.3</v>
      </c>
      <c r="D28">
        <v>6</v>
      </c>
      <c r="E28">
        <v>0.1</v>
      </c>
    </row>
    <row r="29" spans="1:5" x14ac:dyDescent="0.2">
      <c r="A29">
        <v>27</v>
      </c>
      <c r="B29">
        <v>7.3</v>
      </c>
      <c r="C29">
        <v>0.5</v>
      </c>
      <c r="D29">
        <v>4</v>
      </c>
      <c r="E29">
        <v>0</v>
      </c>
    </row>
    <row r="30" spans="1:5" x14ac:dyDescent="0.2">
      <c r="A30">
        <v>28</v>
      </c>
      <c r="B30">
        <v>5.8</v>
      </c>
      <c r="C30">
        <v>0.1</v>
      </c>
      <c r="D30">
        <v>2</v>
      </c>
      <c r="E30">
        <v>0</v>
      </c>
    </row>
    <row r="31" spans="1:5" x14ac:dyDescent="0.2">
      <c r="A31">
        <v>29</v>
      </c>
      <c r="B31">
        <v>8.6999999999999993</v>
      </c>
      <c r="C31">
        <v>0.5</v>
      </c>
      <c r="D31">
        <v>6</v>
      </c>
      <c r="E31">
        <v>0</v>
      </c>
    </row>
    <row r="32" spans="1:5" x14ac:dyDescent="0.2">
      <c r="A32">
        <v>30</v>
      </c>
      <c r="B32">
        <v>7.2</v>
      </c>
      <c r="C32">
        <v>0.5</v>
      </c>
      <c r="D32">
        <v>4</v>
      </c>
      <c r="E32">
        <v>0</v>
      </c>
    </row>
    <row r="33" spans="1:5" x14ac:dyDescent="0.2">
      <c r="A33">
        <v>31</v>
      </c>
      <c r="B33">
        <v>9.6999999999999993</v>
      </c>
      <c r="C33">
        <v>1</v>
      </c>
      <c r="D33">
        <v>5</v>
      </c>
      <c r="E33">
        <v>0</v>
      </c>
    </row>
    <row r="34" spans="1:5" x14ac:dyDescent="0.2">
      <c r="A34" s="49" t="s">
        <v>13</v>
      </c>
      <c r="B34">
        <f>SUM(B3:B33)</f>
        <v>304.39999999999998</v>
      </c>
      <c r="C34">
        <f>SUM(C3:C33)</f>
        <v>125.19999999999999</v>
      </c>
      <c r="D34">
        <f>SUM(D3:D33)</f>
        <v>227.5</v>
      </c>
      <c r="E34">
        <f>SUM(E3:E33)</f>
        <v>7.8999999999999995</v>
      </c>
    </row>
    <row r="35" spans="1:5" x14ac:dyDescent="0.2">
      <c r="A35" s="49" t="s">
        <v>50</v>
      </c>
      <c r="B35">
        <f>AVERAGE(B3:B33)</f>
        <v>10.87142857142857</v>
      </c>
      <c r="C35">
        <f>AVERAGE(C3:C33)</f>
        <v>4.4714285714285706</v>
      </c>
      <c r="D35">
        <f>AVERAGE(D3:D33)</f>
        <v>8.125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E35"/>
  <sheetViews>
    <sheetView topLeftCell="A10" workbookViewId="0">
      <selection activeCell="Q43" sqref="Q43"/>
    </sheetView>
  </sheetViews>
  <sheetFormatPr defaultRowHeight="12.75" x14ac:dyDescent="0.2"/>
  <cols>
    <col min="2" max="2" width="10.7109375" customWidth="1"/>
  </cols>
  <sheetData>
    <row r="1" spans="1:5" x14ac:dyDescent="0.2">
      <c r="A1" s="60">
        <v>42736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8.6</v>
      </c>
      <c r="C3">
        <v>2.1</v>
      </c>
      <c r="D3">
        <v>4</v>
      </c>
      <c r="E3">
        <v>0.5</v>
      </c>
    </row>
    <row r="4" spans="1:5" x14ac:dyDescent="0.2">
      <c r="A4">
        <v>2</v>
      </c>
      <c r="B4">
        <v>6.1</v>
      </c>
      <c r="C4">
        <v>0.3</v>
      </c>
      <c r="D4">
        <v>2</v>
      </c>
      <c r="E4">
        <v>2</v>
      </c>
    </row>
    <row r="5" spans="1:5" x14ac:dyDescent="0.2">
      <c r="A5">
        <v>3</v>
      </c>
      <c r="B5">
        <v>6.6</v>
      </c>
      <c r="C5">
        <v>1.5</v>
      </c>
      <c r="D5">
        <v>0.7</v>
      </c>
      <c r="E5">
        <v>8</v>
      </c>
    </row>
    <row r="6" spans="1:5" x14ac:dyDescent="0.2">
      <c r="A6">
        <v>4</v>
      </c>
      <c r="B6">
        <v>7</v>
      </c>
      <c r="C6">
        <v>0.4</v>
      </c>
      <c r="D6">
        <v>1</v>
      </c>
      <c r="E6" t="s">
        <v>26</v>
      </c>
    </row>
    <row r="7" spans="1:5" x14ac:dyDescent="0.2">
      <c r="A7">
        <v>5</v>
      </c>
    </row>
    <row r="8" spans="1:5" x14ac:dyDescent="0.2">
      <c r="A8">
        <v>6</v>
      </c>
    </row>
    <row r="9" spans="1:5" x14ac:dyDescent="0.2">
      <c r="A9">
        <v>7</v>
      </c>
    </row>
    <row r="10" spans="1:5" x14ac:dyDescent="0.2">
      <c r="A10">
        <v>8</v>
      </c>
    </row>
    <row r="11" spans="1:5" x14ac:dyDescent="0.2">
      <c r="A11">
        <v>9</v>
      </c>
    </row>
    <row r="12" spans="1:5" x14ac:dyDescent="0.2">
      <c r="A12">
        <v>10</v>
      </c>
    </row>
    <row r="13" spans="1:5" x14ac:dyDescent="0.2">
      <c r="A13">
        <v>11</v>
      </c>
      <c r="B13">
        <v>12.1</v>
      </c>
      <c r="C13">
        <v>6.2</v>
      </c>
      <c r="D13">
        <v>9</v>
      </c>
      <c r="E13" t="s">
        <v>26</v>
      </c>
    </row>
    <row r="14" spans="1:5" x14ac:dyDescent="0.2">
      <c r="A14">
        <v>12</v>
      </c>
      <c r="B14">
        <v>7.8</v>
      </c>
      <c r="C14">
        <v>1.6</v>
      </c>
      <c r="D14">
        <v>0.3</v>
      </c>
      <c r="E14">
        <v>22.2</v>
      </c>
    </row>
    <row r="15" spans="1:5" x14ac:dyDescent="0.2">
      <c r="A15">
        <v>13</v>
      </c>
      <c r="B15">
        <v>6.2</v>
      </c>
      <c r="C15">
        <v>1.2</v>
      </c>
      <c r="D15">
        <v>5</v>
      </c>
      <c r="E15" t="s">
        <v>26</v>
      </c>
    </row>
    <row r="16" spans="1:5" x14ac:dyDescent="0.2">
      <c r="A16">
        <v>14</v>
      </c>
      <c r="B16">
        <v>5.8</v>
      </c>
      <c r="C16">
        <v>1.1000000000000001</v>
      </c>
      <c r="D16">
        <v>5</v>
      </c>
      <c r="E16">
        <v>4.5</v>
      </c>
    </row>
    <row r="17" spans="1:5" x14ac:dyDescent="0.2">
      <c r="A17">
        <v>15</v>
      </c>
      <c r="B17">
        <v>9.1</v>
      </c>
      <c r="C17">
        <v>4.3</v>
      </c>
      <c r="D17">
        <v>8</v>
      </c>
      <c r="E17">
        <v>8</v>
      </c>
    </row>
    <row r="18" spans="1:5" x14ac:dyDescent="0.2">
      <c r="A18">
        <v>16</v>
      </c>
      <c r="B18">
        <v>5.6</v>
      </c>
      <c r="C18">
        <v>2.1</v>
      </c>
      <c r="D18">
        <v>4</v>
      </c>
      <c r="E18">
        <v>3</v>
      </c>
    </row>
    <row r="19" spans="1:5" x14ac:dyDescent="0.2">
      <c r="A19">
        <v>17</v>
      </c>
      <c r="B19">
        <v>7.3</v>
      </c>
      <c r="C19">
        <v>1.8</v>
      </c>
      <c r="D19">
        <v>0</v>
      </c>
      <c r="E19">
        <v>0</v>
      </c>
    </row>
    <row r="20" spans="1:5" x14ac:dyDescent="0.2">
      <c r="A20">
        <v>18</v>
      </c>
      <c r="B20">
        <v>7.3</v>
      </c>
      <c r="C20">
        <v>0.9</v>
      </c>
      <c r="D20">
        <v>0</v>
      </c>
      <c r="E20">
        <v>0</v>
      </c>
    </row>
    <row r="21" spans="1:5" x14ac:dyDescent="0.2">
      <c r="A21">
        <v>19</v>
      </c>
      <c r="B21">
        <v>1</v>
      </c>
      <c r="C21">
        <v>8.5</v>
      </c>
      <c r="D21">
        <v>1</v>
      </c>
      <c r="E21">
        <v>0</v>
      </c>
    </row>
    <row r="22" spans="1:5" x14ac:dyDescent="0.2">
      <c r="A22">
        <v>20</v>
      </c>
      <c r="B22">
        <v>8.3000000000000007</v>
      </c>
      <c r="C22">
        <v>1</v>
      </c>
      <c r="D22">
        <v>1</v>
      </c>
      <c r="E22">
        <v>0</v>
      </c>
    </row>
    <row r="23" spans="1:5" x14ac:dyDescent="0.2">
      <c r="A23">
        <v>21</v>
      </c>
      <c r="B23">
        <v>6</v>
      </c>
      <c r="C23">
        <v>-2.2000000000000002</v>
      </c>
      <c r="D23">
        <v>0.5</v>
      </c>
      <c r="E23">
        <v>0</v>
      </c>
    </row>
    <row r="24" spans="1:5" x14ac:dyDescent="0.2">
      <c r="A24">
        <v>22</v>
      </c>
      <c r="B24">
        <v>7.5</v>
      </c>
      <c r="C24">
        <v>-1.9</v>
      </c>
      <c r="D24">
        <v>0.5</v>
      </c>
      <c r="E24">
        <v>0</v>
      </c>
    </row>
    <row r="25" spans="1:5" x14ac:dyDescent="0.2">
      <c r="A25">
        <v>23</v>
      </c>
      <c r="B25">
        <v>5</v>
      </c>
      <c r="C25">
        <v>-0.4</v>
      </c>
      <c r="D25">
        <v>1</v>
      </c>
      <c r="E25">
        <v>0</v>
      </c>
    </row>
    <row r="26" spans="1:5" x14ac:dyDescent="0.2">
      <c r="A26">
        <v>24</v>
      </c>
      <c r="B26">
        <v>10.3</v>
      </c>
      <c r="C26">
        <v>0</v>
      </c>
      <c r="D26">
        <v>1</v>
      </c>
      <c r="E26">
        <v>0</v>
      </c>
    </row>
    <row r="27" spans="1:5" x14ac:dyDescent="0.2">
      <c r="A27">
        <v>25</v>
      </c>
      <c r="B27">
        <v>4.4000000000000004</v>
      </c>
      <c r="C27">
        <v>-0.1</v>
      </c>
      <c r="D27">
        <v>0</v>
      </c>
      <c r="E27">
        <v>0</v>
      </c>
    </row>
    <row r="28" spans="1:5" x14ac:dyDescent="0.2">
      <c r="A28">
        <v>26</v>
      </c>
      <c r="B28">
        <v>2.9</v>
      </c>
      <c r="C28">
        <v>0.5</v>
      </c>
      <c r="D28">
        <v>1</v>
      </c>
      <c r="E28">
        <v>0</v>
      </c>
    </row>
    <row r="29" spans="1:5" x14ac:dyDescent="0.2">
      <c r="A29">
        <v>27</v>
      </c>
      <c r="B29">
        <v>6</v>
      </c>
      <c r="C29">
        <v>0</v>
      </c>
      <c r="D29">
        <v>0</v>
      </c>
    </row>
    <row r="30" spans="1:5" x14ac:dyDescent="0.2">
      <c r="A30">
        <v>28</v>
      </c>
      <c r="B30">
        <v>11.2</v>
      </c>
      <c r="C30">
        <v>2.8</v>
      </c>
      <c r="D30">
        <v>1</v>
      </c>
    </row>
    <row r="31" spans="1:5" x14ac:dyDescent="0.2">
      <c r="A31">
        <v>29</v>
      </c>
      <c r="B31">
        <v>10.8</v>
      </c>
      <c r="C31">
        <v>7.8</v>
      </c>
      <c r="D31">
        <v>10</v>
      </c>
      <c r="E31">
        <v>12</v>
      </c>
    </row>
    <row r="32" spans="1:5" x14ac:dyDescent="0.2">
      <c r="A32">
        <v>30</v>
      </c>
      <c r="B32">
        <v>9</v>
      </c>
      <c r="C32">
        <v>6.2</v>
      </c>
      <c r="D32">
        <v>9</v>
      </c>
      <c r="E32" t="s">
        <v>54</v>
      </c>
    </row>
    <row r="33" spans="1:5" x14ac:dyDescent="0.2">
      <c r="A33">
        <v>31</v>
      </c>
      <c r="B33">
        <v>11.1</v>
      </c>
      <c r="C33">
        <v>6.3</v>
      </c>
      <c r="D33">
        <v>10</v>
      </c>
      <c r="E33">
        <v>7</v>
      </c>
    </row>
    <row r="34" spans="1:5" x14ac:dyDescent="0.2">
      <c r="A34" s="49" t="s">
        <v>13</v>
      </c>
      <c r="B34">
        <f>SUM(B3:B33)</f>
        <v>182.99999999999997</v>
      </c>
      <c r="C34">
        <f>SUM(C3:C33)</f>
        <v>52</v>
      </c>
      <c r="E34">
        <f>SUM(E3:E33)</f>
        <v>67.2</v>
      </c>
    </row>
    <row r="35" spans="1:5" x14ac:dyDescent="0.2">
      <c r="A35" s="49" t="s">
        <v>50</v>
      </c>
      <c r="B35">
        <f>AVERAGE(B3:B33)</f>
        <v>7.3199999999999985</v>
      </c>
      <c r="C35">
        <f>AVERAGE(C3:C33)</f>
        <v>2.08</v>
      </c>
      <c r="D35">
        <f>AVERAGE(D3:D33)</f>
        <v>3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E35"/>
  <sheetViews>
    <sheetView workbookViewId="0">
      <selection activeCell="D35" sqref="D35"/>
    </sheetView>
  </sheetViews>
  <sheetFormatPr defaultRowHeight="12.75" x14ac:dyDescent="0.2"/>
  <sheetData>
    <row r="1" spans="1:5" x14ac:dyDescent="0.2">
      <c r="A1" s="60">
        <v>42826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11.7</v>
      </c>
      <c r="C3">
        <v>6.3</v>
      </c>
      <c r="D3">
        <v>10.5</v>
      </c>
      <c r="E3">
        <v>1</v>
      </c>
    </row>
    <row r="4" spans="1:5" x14ac:dyDescent="0.2">
      <c r="A4">
        <v>2</v>
      </c>
      <c r="B4">
        <v>12.2</v>
      </c>
      <c r="C4">
        <v>7.5</v>
      </c>
      <c r="D4">
        <v>10</v>
      </c>
      <c r="E4">
        <v>1</v>
      </c>
    </row>
    <row r="5" spans="1:5" x14ac:dyDescent="0.2">
      <c r="A5">
        <v>3</v>
      </c>
    </row>
    <row r="6" spans="1:5" x14ac:dyDescent="0.2">
      <c r="A6">
        <v>4</v>
      </c>
    </row>
    <row r="7" spans="1:5" x14ac:dyDescent="0.2">
      <c r="A7">
        <v>5</v>
      </c>
    </row>
    <row r="8" spans="1:5" x14ac:dyDescent="0.2">
      <c r="A8">
        <v>6</v>
      </c>
      <c r="B8">
        <v>12.7</v>
      </c>
      <c r="C8">
        <v>1.8</v>
      </c>
      <c r="D8">
        <v>7</v>
      </c>
      <c r="E8">
        <v>4</v>
      </c>
    </row>
    <row r="9" spans="1:5" x14ac:dyDescent="0.2">
      <c r="A9">
        <v>7</v>
      </c>
      <c r="B9">
        <v>8.6999999999999993</v>
      </c>
      <c r="C9">
        <v>2.9</v>
      </c>
      <c r="D9">
        <v>9</v>
      </c>
      <c r="E9">
        <v>0</v>
      </c>
    </row>
    <row r="10" spans="1:5" x14ac:dyDescent="0.2">
      <c r="A10">
        <v>8</v>
      </c>
      <c r="B10">
        <v>12.4</v>
      </c>
      <c r="C10">
        <v>4.4000000000000004</v>
      </c>
      <c r="D10">
        <v>8</v>
      </c>
      <c r="E10">
        <v>11</v>
      </c>
    </row>
    <row r="11" spans="1:5" x14ac:dyDescent="0.2">
      <c r="A11">
        <v>9</v>
      </c>
      <c r="B11">
        <v>5.8</v>
      </c>
      <c r="C11">
        <v>3.1</v>
      </c>
      <c r="D11">
        <v>5</v>
      </c>
      <c r="E11">
        <v>0</v>
      </c>
    </row>
    <row r="12" spans="1:5" x14ac:dyDescent="0.2">
      <c r="A12">
        <v>10</v>
      </c>
      <c r="B12">
        <v>3.5</v>
      </c>
      <c r="C12">
        <v>2.2999999999999998</v>
      </c>
      <c r="D12">
        <v>3</v>
      </c>
      <c r="E12" t="s">
        <v>26</v>
      </c>
    </row>
    <row r="13" spans="1:5" x14ac:dyDescent="0.2">
      <c r="A13">
        <v>11</v>
      </c>
      <c r="B13">
        <v>5.2</v>
      </c>
      <c r="C13">
        <v>1.2</v>
      </c>
      <c r="D13">
        <v>5</v>
      </c>
      <c r="E13">
        <v>1</v>
      </c>
    </row>
    <row r="14" spans="1:5" x14ac:dyDescent="0.2">
      <c r="A14">
        <v>12</v>
      </c>
      <c r="B14">
        <v>3.7</v>
      </c>
      <c r="C14">
        <v>1.4</v>
      </c>
      <c r="D14">
        <v>5</v>
      </c>
      <c r="E14">
        <v>1</v>
      </c>
    </row>
    <row r="15" spans="1:5" x14ac:dyDescent="0.2">
      <c r="A15">
        <v>13</v>
      </c>
      <c r="B15">
        <v>6.7</v>
      </c>
      <c r="C15">
        <v>1.4</v>
      </c>
      <c r="D15">
        <v>8</v>
      </c>
      <c r="E15">
        <v>0</v>
      </c>
    </row>
    <row r="16" spans="1:5" x14ac:dyDescent="0.2">
      <c r="A16">
        <v>14</v>
      </c>
      <c r="B16">
        <v>10.8</v>
      </c>
      <c r="C16">
        <v>4</v>
      </c>
      <c r="D16">
        <v>6</v>
      </c>
      <c r="E16">
        <v>0</v>
      </c>
    </row>
    <row r="17" spans="1:5" x14ac:dyDescent="0.2">
      <c r="A17">
        <v>15</v>
      </c>
      <c r="B17">
        <v>12.1</v>
      </c>
      <c r="C17">
        <v>6.3</v>
      </c>
      <c r="D17">
        <v>11</v>
      </c>
      <c r="E17">
        <v>0</v>
      </c>
    </row>
    <row r="18" spans="1:5" x14ac:dyDescent="0.2">
      <c r="A18">
        <v>16</v>
      </c>
      <c r="B18">
        <v>12.8</v>
      </c>
      <c r="C18">
        <v>7.2</v>
      </c>
      <c r="D18">
        <v>10</v>
      </c>
      <c r="E18">
        <v>0</v>
      </c>
    </row>
    <row r="19" spans="1:5" x14ac:dyDescent="0.2">
      <c r="A19">
        <v>17</v>
      </c>
      <c r="B19">
        <v>13.1</v>
      </c>
      <c r="C19">
        <v>7.2</v>
      </c>
      <c r="D19">
        <v>10</v>
      </c>
      <c r="E19">
        <v>1.7</v>
      </c>
    </row>
    <row r="20" spans="1:5" x14ac:dyDescent="0.2">
      <c r="A20">
        <v>18</v>
      </c>
      <c r="B20">
        <v>14.8</v>
      </c>
      <c r="C20">
        <v>5.3</v>
      </c>
      <c r="D20">
        <v>9</v>
      </c>
      <c r="E20">
        <v>0</v>
      </c>
    </row>
    <row r="21" spans="1:5" x14ac:dyDescent="0.2">
      <c r="A21">
        <v>19</v>
      </c>
      <c r="B21">
        <v>13</v>
      </c>
      <c r="C21">
        <v>8.4</v>
      </c>
      <c r="D21">
        <v>10</v>
      </c>
      <c r="E21">
        <v>0</v>
      </c>
    </row>
    <row r="22" spans="1:5" x14ac:dyDescent="0.2">
      <c r="A22">
        <v>20</v>
      </c>
      <c r="B22">
        <v>18.600000000000001</v>
      </c>
      <c r="C22">
        <v>10.9</v>
      </c>
      <c r="D22">
        <v>10</v>
      </c>
      <c r="E22">
        <v>1.1000000000000001</v>
      </c>
    </row>
    <row r="23" spans="1:5" x14ac:dyDescent="0.2">
      <c r="A23">
        <v>21</v>
      </c>
      <c r="B23">
        <v>14.1</v>
      </c>
      <c r="C23">
        <v>11.7</v>
      </c>
      <c r="D23">
        <v>10</v>
      </c>
      <c r="E23">
        <v>0</v>
      </c>
    </row>
    <row r="24" spans="1:5" x14ac:dyDescent="0.2">
      <c r="A24">
        <v>22</v>
      </c>
      <c r="B24">
        <v>15</v>
      </c>
      <c r="C24">
        <v>10.3</v>
      </c>
      <c r="D24">
        <v>10</v>
      </c>
      <c r="E24">
        <v>1</v>
      </c>
    </row>
    <row r="25" spans="1:5" x14ac:dyDescent="0.2">
      <c r="A25">
        <v>23</v>
      </c>
      <c r="B25">
        <v>11.9</v>
      </c>
      <c r="C25">
        <v>4</v>
      </c>
      <c r="D25">
        <v>10</v>
      </c>
      <c r="E25">
        <v>0</v>
      </c>
    </row>
    <row r="26" spans="1:5" x14ac:dyDescent="0.2">
      <c r="A26">
        <v>24</v>
      </c>
      <c r="B26">
        <v>11.8</v>
      </c>
      <c r="C26">
        <v>5.5</v>
      </c>
      <c r="D26">
        <v>10</v>
      </c>
      <c r="E26">
        <v>0</v>
      </c>
    </row>
    <row r="27" spans="1:5" x14ac:dyDescent="0.2">
      <c r="A27">
        <v>25</v>
      </c>
      <c r="B27">
        <v>12.5</v>
      </c>
      <c r="C27">
        <v>9.5</v>
      </c>
      <c r="D27">
        <v>10</v>
      </c>
      <c r="E27">
        <v>1</v>
      </c>
    </row>
    <row r="28" spans="1:5" x14ac:dyDescent="0.2">
      <c r="A28">
        <v>26</v>
      </c>
    </row>
    <row r="29" spans="1:5" x14ac:dyDescent="0.2">
      <c r="A29">
        <v>27</v>
      </c>
      <c r="B29">
        <v>12.9</v>
      </c>
      <c r="C29">
        <v>8.4</v>
      </c>
      <c r="D29">
        <v>10</v>
      </c>
      <c r="E29">
        <v>9</v>
      </c>
    </row>
    <row r="30" spans="1:5" x14ac:dyDescent="0.2">
      <c r="A30">
        <v>28</v>
      </c>
      <c r="B30">
        <v>10.199999999999999</v>
      </c>
      <c r="C30">
        <v>2.2000000000000002</v>
      </c>
      <c r="D30">
        <v>10</v>
      </c>
      <c r="E30">
        <v>0</v>
      </c>
    </row>
    <row r="31" spans="1:5" x14ac:dyDescent="0.2">
      <c r="A31">
        <v>29</v>
      </c>
      <c r="B31">
        <v>8.8000000000000007</v>
      </c>
      <c r="C31">
        <v>4.0999999999999996</v>
      </c>
      <c r="D31">
        <v>8</v>
      </c>
      <c r="E31">
        <v>0</v>
      </c>
    </row>
    <row r="32" spans="1:5" x14ac:dyDescent="0.2">
      <c r="A32">
        <v>30</v>
      </c>
      <c r="B32">
        <v>10.1</v>
      </c>
      <c r="C32">
        <v>6</v>
      </c>
      <c r="D32">
        <v>8</v>
      </c>
      <c r="E32">
        <v>0</v>
      </c>
    </row>
    <row r="33" spans="1:5" x14ac:dyDescent="0.2">
      <c r="A33">
        <v>31</v>
      </c>
    </row>
    <row r="34" spans="1:5" x14ac:dyDescent="0.2">
      <c r="A34" t="s">
        <v>13</v>
      </c>
      <c r="B34">
        <f>SUM(B3:B33)</f>
        <v>285.10000000000002</v>
      </c>
      <c r="C34">
        <f>SUM(C3:C33)</f>
        <v>143.29999999999998</v>
      </c>
      <c r="E34">
        <f>SUM(E3:E33)</f>
        <v>32.799999999999997</v>
      </c>
    </row>
    <row r="35" spans="1:5" x14ac:dyDescent="0.2">
      <c r="A35" t="s">
        <v>50</v>
      </c>
      <c r="B35">
        <f>AVERAGE(B3:B33)</f>
        <v>10.965384615384616</v>
      </c>
      <c r="C35">
        <f>AVERAGE(C3:C33)</f>
        <v>5.5115384615384606</v>
      </c>
      <c r="D35">
        <f>AVERAGE(D3:D33)</f>
        <v>8.5576923076923084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E35"/>
  <sheetViews>
    <sheetView workbookViewId="0">
      <selection activeCell="C8" sqref="C8"/>
    </sheetView>
  </sheetViews>
  <sheetFormatPr defaultRowHeight="12.75" x14ac:dyDescent="0.2"/>
  <sheetData>
    <row r="1" spans="1:5" x14ac:dyDescent="0.2">
      <c r="A1" s="60">
        <v>42795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</row>
    <row r="4" spans="1:5" x14ac:dyDescent="0.2">
      <c r="A4">
        <v>2</v>
      </c>
    </row>
    <row r="5" spans="1:5" x14ac:dyDescent="0.2">
      <c r="A5">
        <v>3</v>
      </c>
      <c r="B5">
        <v>12.5</v>
      </c>
      <c r="C5">
        <v>6.3</v>
      </c>
      <c r="D5">
        <v>10</v>
      </c>
      <c r="E5" t="s">
        <v>26</v>
      </c>
    </row>
    <row r="6" spans="1:5" x14ac:dyDescent="0.2">
      <c r="A6">
        <v>4</v>
      </c>
      <c r="B6">
        <v>12.1</v>
      </c>
      <c r="C6">
        <v>7.9</v>
      </c>
      <c r="D6">
        <v>10</v>
      </c>
      <c r="E6" t="s">
        <v>26</v>
      </c>
    </row>
    <row r="7" spans="1:5" x14ac:dyDescent="0.2">
      <c r="A7">
        <v>5</v>
      </c>
      <c r="B7">
        <v>13.1</v>
      </c>
      <c r="C7">
        <v>6.2</v>
      </c>
      <c r="D7">
        <v>9</v>
      </c>
      <c r="E7">
        <v>0.9</v>
      </c>
    </row>
    <row r="8" spans="1:5" x14ac:dyDescent="0.2">
      <c r="A8">
        <v>6</v>
      </c>
      <c r="B8">
        <v>11.5</v>
      </c>
      <c r="C8">
        <v>4.3</v>
      </c>
      <c r="D8">
        <v>9</v>
      </c>
      <c r="E8">
        <v>7</v>
      </c>
    </row>
    <row r="9" spans="1:5" x14ac:dyDescent="0.2">
      <c r="A9">
        <v>7</v>
      </c>
      <c r="B9">
        <v>12.1</v>
      </c>
      <c r="C9">
        <v>5.5</v>
      </c>
      <c r="D9">
        <v>9</v>
      </c>
      <c r="E9" t="s">
        <v>26</v>
      </c>
    </row>
    <row r="10" spans="1:5" x14ac:dyDescent="0.2">
      <c r="A10">
        <v>8</v>
      </c>
      <c r="B10">
        <v>12.8</v>
      </c>
      <c r="C10">
        <v>7.2</v>
      </c>
      <c r="D10">
        <v>11</v>
      </c>
      <c r="E10" t="s">
        <v>26</v>
      </c>
    </row>
    <row r="11" spans="1:5" x14ac:dyDescent="0.2">
      <c r="A11">
        <v>9</v>
      </c>
      <c r="B11">
        <v>15.8</v>
      </c>
      <c r="C11">
        <v>9.8000000000000007</v>
      </c>
      <c r="D11">
        <v>12</v>
      </c>
      <c r="E11" t="s">
        <v>26</v>
      </c>
    </row>
    <row r="12" spans="1:5" x14ac:dyDescent="0.2">
      <c r="A12">
        <v>10</v>
      </c>
      <c r="B12">
        <v>18.600000000000001</v>
      </c>
      <c r="C12">
        <v>7.9</v>
      </c>
      <c r="D12">
        <v>11</v>
      </c>
      <c r="E12">
        <v>0</v>
      </c>
    </row>
    <row r="13" spans="1:5" x14ac:dyDescent="0.2">
      <c r="A13">
        <v>11</v>
      </c>
      <c r="B13">
        <v>17.899999999999999</v>
      </c>
      <c r="C13">
        <v>8.1</v>
      </c>
      <c r="D13">
        <v>11</v>
      </c>
      <c r="E13">
        <v>0</v>
      </c>
    </row>
    <row r="14" spans="1:5" x14ac:dyDescent="0.2">
      <c r="A14">
        <v>12</v>
      </c>
      <c r="B14">
        <v>18.399999999999999</v>
      </c>
      <c r="C14">
        <v>10.3</v>
      </c>
      <c r="D14">
        <v>11</v>
      </c>
      <c r="E14">
        <v>0</v>
      </c>
    </row>
    <row r="15" spans="1:5" x14ac:dyDescent="0.2">
      <c r="A15">
        <v>13</v>
      </c>
      <c r="B15">
        <v>14.7</v>
      </c>
      <c r="C15">
        <v>7.3</v>
      </c>
      <c r="D15">
        <v>12</v>
      </c>
      <c r="E15">
        <v>1.5</v>
      </c>
    </row>
    <row r="16" spans="1:5" x14ac:dyDescent="0.2">
      <c r="A16">
        <v>14</v>
      </c>
      <c r="B16">
        <v>16.5</v>
      </c>
      <c r="C16">
        <v>8.6999999999999993</v>
      </c>
      <c r="D16">
        <v>10</v>
      </c>
      <c r="E16">
        <v>0</v>
      </c>
    </row>
    <row r="17" spans="1:5" x14ac:dyDescent="0.2">
      <c r="A17">
        <v>15</v>
      </c>
      <c r="B17">
        <v>19.5</v>
      </c>
      <c r="C17">
        <v>6.1</v>
      </c>
      <c r="D17">
        <v>10</v>
      </c>
      <c r="E17">
        <v>0</v>
      </c>
    </row>
    <row r="18" spans="1:5" x14ac:dyDescent="0.2">
      <c r="A18">
        <v>16</v>
      </c>
      <c r="B18">
        <v>15.2</v>
      </c>
      <c r="C18">
        <v>6.6</v>
      </c>
      <c r="D18">
        <v>10</v>
      </c>
      <c r="E18">
        <v>0</v>
      </c>
    </row>
    <row r="19" spans="1:5" x14ac:dyDescent="0.2">
      <c r="A19">
        <v>17</v>
      </c>
      <c r="B19">
        <v>15.5</v>
      </c>
      <c r="C19">
        <v>8.6999999999999993</v>
      </c>
      <c r="D19">
        <v>13</v>
      </c>
      <c r="E19">
        <v>0.75</v>
      </c>
    </row>
    <row r="20" spans="1:5" x14ac:dyDescent="0.2">
      <c r="A20">
        <v>18</v>
      </c>
      <c r="B20">
        <v>15.4</v>
      </c>
      <c r="C20">
        <v>12.8</v>
      </c>
      <c r="D20">
        <v>13</v>
      </c>
      <c r="E20">
        <v>0</v>
      </c>
    </row>
    <row r="21" spans="1:5" x14ac:dyDescent="0.2">
      <c r="A21">
        <v>19</v>
      </c>
      <c r="B21">
        <v>16.100000000000001</v>
      </c>
      <c r="C21">
        <v>11.4</v>
      </c>
      <c r="D21">
        <v>13</v>
      </c>
      <c r="E21" t="s">
        <v>26</v>
      </c>
    </row>
    <row r="22" spans="1:5" x14ac:dyDescent="0.2">
      <c r="A22">
        <v>20</v>
      </c>
    </row>
    <row r="23" spans="1:5" x14ac:dyDescent="0.2">
      <c r="A23">
        <v>21</v>
      </c>
      <c r="B23">
        <v>13.5</v>
      </c>
      <c r="C23">
        <v>5.5</v>
      </c>
      <c r="D23">
        <v>10</v>
      </c>
      <c r="E23" t="s">
        <v>26</v>
      </c>
    </row>
    <row r="24" spans="1:5" x14ac:dyDescent="0.2">
      <c r="A24">
        <v>22</v>
      </c>
      <c r="B24">
        <v>13.7</v>
      </c>
      <c r="C24">
        <v>5.8</v>
      </c>
      <c r="D24">
        <v>10</v>
      </c>
      <c r="E24">
        <v>0.1</v>
      </c>
    </row>
    <row r="25" spans="1:5" x14ac:dyDescent="0.2">
      <c r="A25">
        <v>23</v>
      </c>
      <c r="B25">
        <v>13.3</v>
      </c>
      <c r="C25">
        <v>6.5</v>
      </c>
      <c r="D25">
        <v>10</v>
      </c>
      <c r="E25">
        <v>0.2</v>
      </c>
    </row>
    <row r="26" spans="1:5" x14ac:dyDescent="0.2">
      <c r="A26">
        <v>24</v>
      </c>
      <c r="B26">
        <v>12.4</v>
      </c>
      <c r="C26">
        <v>7.5</v>
      </c>
      <c r="D26">
        <v>10</v>
      </c>
      <c r="E26">
        <v>0</v>
      </c>
    </row>
    <row r="27" spans="1:5" x14ac:dyDescent="0.2">
      <c r="A27">
        <v>25</v>
      </c>
      <c r="B27">
        <v>15.9</v>
      </c>
      <c r="C27">
        <v>6.2</v>
      </c>
      <c r="D27">
        <v>13</v>
      </c>
      <c r="E27">
        <v>0</v>
      </c>
    </row>
    <row r="28" spans="1:5" x14ac:dyDescent="0.2">
      <c r="A28">
        <v>26</v>
      </c>
      <c r="B28">
        <v>16.8</v>
      </c>
      <c r="C28">
        <v>6.8</v>
      </c>
      <c r="D28">
        <v>13</v>
      </c>
      <c r="E28">
        <v>0</v>
      </c>
    </row>
    <row r="29" spans="1:5" x14ac:dyDescent="0.2">
      <c r="A29">
        <v>27</v>
      </c>
      <c r="B29">
        <v>16.899999999999999</v>
      </c>
      <c r="C29">
        <v>7.5</v>
      </c>
      <c r="D29">
        <v>10</v>
      </c>
      <c r="E29">
        <v>0</v>
      </c>
    </row>
    <row r="30" spans="1:5" x14ac:dyDescent="0.2">
      <c r="A30">
        <v>28</v>
      </c>
      <c r="B30">
        <v>17.600000000000001</v>
      </c>
      <c r="C30">
        <v>7</v>
      </c>
      <c r="D30">
        <v>10</v>
      </c>
      <c r="E30">
        <v>0</v>
      </c>
    </row>
    <row r="31" spans="1:5" x14ac:dyDescent="0.2">
      <c r="A31">
        <v>29</v>
      </c>
      <c r="B31">
        <v>18.899999999999999</v>
      </c>
      <c r="C31">
        <v>9.8000000000000007</v>
      </c>
      <c r="D31">
        <v>12</v>
      </c>
      <c r="E31">
        <v>0</v>
      </c>
    </row>
    <row r="32" spans="1:5" x14ac:dyDescent="0.2">
      <c r="A32">
        <v>30</v>
      </c>
      <c r="B32">
        <v>15.9</v>
      </c>
      <c r="C32">
        <v>12.2</v>
      </c>
      <c r="D32">
        <v>12</v>
      </c>
      <c r="E32">
        <v>0</v>
      </c>
    </row>
    <row r="33" spans="1:5" x14ac:dyDescent="0.2">
      <c r="A33">
        <v>31</v>
      </c>
      <c r="B33">
        <v>22.5</v>
      </c>
      <c r="C33">
        <v>13.2</v>
      </c>
      <c r="D33">
        <v>15</v>
      </c>
      <c r="E33">
        <v>0</v>
      </c>
    </row>
    <row r="34" spans="1:5" x14ac:dyDescent="0.2">
      <c r="A34" t="s">
        <v>13</v>
      </c>
      <c r="B34">
        <f>SUM(B3:B33)</f>
        <v>435.09999999999991</v>
      </c>
      <c r="C34">
        <f>SUM(C3:C33)</f>
        <v>223.1</v>
      </c>
      <c r="E34">
        <f>SUM(E3:E33)</f>
        <v>10.45</v>
      </c>
    </row>
    <row r="35" spans="1:5" x14ac:dyDescent="0.2">
      <c r="A35" t="s">
        <v>50</v>
      </c>
      <c r="B35">
        <f>AVERAGE(B3:B33)</f>
        <v>15.539285714285711</v>
      </c>
      <c r="C35">
        <f>AVERAGE(C3:C33)</f>
        <v>7.9678571428571425</v>
      </c>
      <c r="D35">
        <f>AVERAGE(D3:D33)</f>
        <v>11.035714285714286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E35"/>
  <sheetViews>
    <sheetView topLeftCell="A10" zoomScale="115" zoomScaleNormal="115" workbookViewId="0">
      <selection activeCell="J25" sqref="J25"/>
    </sheetView>
  </sheetViews>
  <sheetFormatPr defaultRowHeight="12.75" x14ac:dyDescent="0.2"/>
  <sheetData>
    <row r="1" spans="1:5" x14ac:dyDescent="0.2">
      <c r="A1" s="60">
        <v>42826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17.399999999999999</v>
      </c>
      <c r="C3">
        <v>8.1</v>
      </c>
      <c r="D3">
        <v>12</v>
      </c>
      <c r="E3">
        <v>0</v>
      </c>
    </row>
    <row r="4" spans="1:5" x14ac:dyDescent="0.2">
      <c r="A4">
        <v>2</v>
      </c>
      <c r="B4">
        <v>18.3</v>
      </c>
      <c r="C4">
        <v>7.8</v>
      </c>
      <c r="D4">
        <v>10</v>
      </c>
      <c r="E4">
        <v>0</v>
      </c>
    </row>
    <row r="5" spans="1:5" x14ac:dyDescent="0.2">
      <c r="A5">
        <v>3</v>
      </c>
      <c r="B5">
        <v>18.5</v>
      </c>
      <c r="C5">
        <v>10.199999999999999</v>
      </c>
      <c r="D5">
        <v>13</v>
      </c>
      <c r="E5">
        <v>0</v>
      </c>
    </row>
    <row r="6" spans="1:5" x14ac:dyDescent="0.2">
      <c r="A6">
        <v>4</v>
      </c>
      <c r="B6">
        <v>17.100000000000001</v>
      </c>
      <c r="C6">
        <v>6.8</v>
      </c>
      <c r="D6">
        <v>10</v>
      </c>
      <c r="E6">
        <v>0</v>
      </c>
    </row>
    <row r="7" spans="1:5" x14ac:dyDescent="0.2">
      <c r="A7">
        <v>5</v>
      </c>
      <c r="B7">
        <v>19.3</v>
      </c>
      <c r="C7">
        <v>6.6</v>
      </c>
      <c r="D7">
        <v>11</v>
      </c>
      <c r="E7">
        <v>0</v>
      </c>
    </row>
    <row r="8" spans="1:5" x14ac:dyDescent="0.2">
      <c r="A8">
        <v>6</v>
      </c>
    </row>
    <row r="9" spans="1:5" x14ac:dyDescent="0.2">
      <c r="A9">
        <v>7</v>
      </c>
      <c r="B9">
        <v>20.100000000000001</v>
      </c>
      <c r="C9">
        <v>7.2</v>
      </c>
      <c r="D9">
        <v>12</v>
      </c>
      <c r="E9">
        <v>0</v>
      </c>
    </row>
    <row r="10" spans="1:5" x14ac:dyDescent="0.2">
      <c r="A10">
        <v>8</v>
      </c>
      <c r="B10">
        <v>22.8</v>
      </c>
      <c r="C10">
        <v>8.3000000000000007</v>
      </c>
      <c r="D10">
        <v>15</v>
      </c>
      <c r="E10">
        <v>0</v>
      </c>
    </row>
    <row r="11" spans="1:5" x14ac:dyDescent="0.2">
      <c r="A11">
        <v>9</v>
      </c>
      <c r="B11">
        <v>26.1</v>
      </c>
      <c r="C11">
        <v>9.6</v>
      </c>
      <c r="D11">
        <v>13</v>
      </c>
      <c r="E11">
        <v>0</v>
      </c>
    </row>
    <row r="12" spans="1:5" x14ac:dyDescent="0.2">
      <c r="A12">
        <v>10</v>
      </c>
      <c r="B12">
        <v>15.9</v>
      </c>
      <c r="C12">
        <v>7.3</v>
      </c>
      <c r="D12">
        <v>12</v>
      </c>
      <c r="E12">
        <v>0</v>
      </c>
    </row>
    <row r="13" spans="1:5" x14ac:dyDescent="0.2">
      <c r="A13">
        <v>11</v>
      </c>
      <c r="B13">
        <v>17.399999999999999</v>
      </c>
      <c r="C13">
        <v>7.2</v>
      </c>
      <c r="D13">
        <v>11</v>
      </c>
      <c r="E13">
        <v>0</v>
      </c>
    </row>
    <row r="14" spans="1:5" x14ac:dyDescent="0.2">
      <c r="A14">
        <v>12</v>
      </c>
      <c r="B14">
        <v>18.3</v>
      </c>
      <c r="C14">
        <v>7.9</v>
      </c>
      <c r="D14">
        <v>12</v>
      </c>
      <c r="E14">
        <v>0</v>
      </c>
    </row>
    <row r="15" spans="1:5" x14ac:dyDescent="0.2">
      <c r="A15">
        <v>13</v>
      </c>
      <c r="B15">
        <v>15.9</v>
      </c>
      <c r="C15">
        <v>8.5</v>
      </c>
      <c r="D15">
        <v>12</v>
      </c>
      <c r="E15">
        <v>0</v>
      </c>
    </row>
    <row r="16" spans="1:5" x14ac:dyDescent="0.2">
      <c r="A16">
        <v>14</v>
      </c>
      <c r="B16">
        <v>16.2</v>
      </c>
      <c r="C16">
        <v>7.6</v>
      </c>
      <c r="D16">
        <v>12</v>
      </c>
      <c r="E16">
        <v>0</v>
      </c>
    </row>
    <row r="17" spans="1:5" x14ac:dyDescent="0.2">
      <c r="A17">
        <v>15</v>
      </c>
      <c r="B17">
        <v>15.1</v>
      </c>
      <c r="C17">
        <v>8.6999999999999993</v>
      </c>
      <c r="D17">
        <v>12</v>
      </c>
      <c r="E17">
        <v>0</v>
      </c>
    </row>
    <row r="18" spans="1:5" x14ac:dyDescent="0.2">
      <c r="A18">
        <v>16</v>
      </c>
      <c r="B18">
        <v>16.8</v>
      </c>
      <c r="C18">
        <v>7.4</v>
      </c>
      <c r="D18">
        <v>11</v>
      </c>
      <c r="E18">
        <v>0</v>
      </c>
    </row>
    <row r="19" spans="1:5" x14ac:dyDescent="0.2">
      <c r="A19">
        <v>17</v>
      </c>
      <c r="B19">
        <v>14.2</v>
      </c>
      <c r="C19">
        <v>5.9</v>
      </c>
      <c r="D19">
        <v>10</v>
      </c>
      <c r="E19">
        <v>2</v>
      </c>
    </row>
    <row r="20" spans="1:5" x14ac:dyDescent="0.2">
      <c r="A20">
        <v>18</v>
      </c>
      <c r="B20">
        <v>15.1</v>
      </c>
      <c r="C20">
        <v>6.2</v>
      </c>
      <c r="D20">
        <v>9</v>
      </c>
      <c r="E20">
        <v>0</v>
      </c>
    </row>
    <row r="21" spans="1:5" x14ac:dyDescent="0.2">
      <c r="A21">
        <v>19</v>
      </c>
    </row>
    <row r="22" spans="1:5" x14ac:dyDescent="0.2">
      <c r="A22">
        <v>20</v>
      </c>
      <c r="B22">
        <v>16.8</v>
      </c>
      <c r="C22">
        <v>7.4</v>
      </c>
      <c r="D22">
        <v>12</v>
      </c>
      <c r="E22">
        <v>0</v>
      </c>
    </row>
    <row r="23" spans="1:5" x14ac:dyDescent="0.2">
      <c r="A23">
        <v>21</v>
      </c>
    </row>
    <row r="24" spans="1:5" x14ac:dyDescent="0.2">
      <c r="A24">
        <v>22</v>
      </c>
    </row>
    <row r="25" spans="1:5" x14ac:dyDescent="0.2">
      <c r="A25">
        <v>23</v>
      </c>
      <c r="B25">
        <v>18.5</v>
      </c>
      <c r="C25">
        <v>8</v>
      </c>
      <c r="D25">
        <v>15</v>
      </c>
      <c r="E25">
        <v>0</v>
      </c>
    </row>
    <row r="26" spans="1:5" x14ac:dyDescent="0.2">
      <c r="A26">
        <v>24</v>
      </c>
      <c r="B26">
        <v>14.5</v>
      </c>
      <c r="C26">
        <v>2.9</v>
      </c>
      <c r="D26">
        <v>16</v>
      </c>
      <c r="E26" t="s">
        <v>26</v>
      </c>
    </row>
    <row r="27" spans="1:5" x14ac:dyDescent="0.2">
      <c r="A27">
        <v>25</v>
      </c>
      <c r="B27">
        <v>13.1</v>
      </c>
      <c r="C27">
        <v>3.3</v>
      </c>
      <c r="D27">
        <v>9</v>
      </c>
      <c r="E27">
        <v>0</v>
      </c>
    </row>
    <row r="28" spans="1:5" x14ac:dyDescent="0.2">
      <c r="A28">
        <v>26</v>
      </c>
      <c r="B28">
        <v>13.9</v>
      </c>
      <c r="C28">
        <v>2.2999999999999998</v>
      </c>
      <c r="D28">
        <v>9</v>
      </c>
      <c r="E28">
        <v>0.6</v>
      </c>
    </row>
    <row r="29" spans="1:5" x14ac:dyDescent="0.2">
      <c r="A29">
        <v>27</v>
      </c>
      <c r="B29">
        <v>13.5</v>
      </c>
      <c r="C29">
        <v>8.1999999999999993</v>
      </c>
      <c r="D29">
        <v>10</v>
      </c>
      <c r="E29">
        <v>0.6</v>
      </c>
    </row>
    <row r="30" spans="1:5" x14ac:dyDescent="0.2">
      <c r="A30">
        <v>28</v>
      </c>
      <c r="B30">
        <v>11.7</v>
      </c>
      <c r="C30">
        <v>6.2</v>
      </c>
      <c r="D30">
        <v>9</v>
      </c>
      <c r="E30">
        <v>0</v>
      </c>
    </row>
    <row r="31" spans="1:5" x14ac:dyDescent="0.2">
      <c r="A31">
        <v>29</v>
      </c>
      <c r="B31">
        <v>17.8</v>
      </c>
      <c r="C31">
        <v>6</v>
      </c>
      <c r="D31">
        <v>15</v>
      </c>
      <c r="E31">
        <v>0</v>
      </c>
    </row>
    <row r="32" spans="1:5" x14ac:dyDescent="0.2">
      <c r="A32">
        <v>30</v>
      </c>
      <c r="B32">
        <v>17.600000000000001</v>
      </c>
      <c r="C32">
        <v>9.3000000000000007</v>
      </c>
      <c r="D32">
        <v>18</v>
      </c>
      <c r="E32">
        <v>2</v>
      </c>
    </row>
    <row r="33" spans="1:4" x14ac:dyDescent="0.2">
      <c r="A33">
        <v>31</v>
      </c>
    </row>
    <row r="34" spans="1:4" x14ac:dyDescent="0.2">
      <c r="A34" t="s">
        <v>13</v>
      </c>
    </row>
    <row r="35" spans="1:4" x14ac:dyDescent="0.2">
      <c r="A35" t="s">
        <v>50</v>
      </c>
      <c r="B35">
        <f>AVERAGE(B3:B33)</f>
        <v>16.996153846153849</v>
      </c>
      <c r="C35">
        <f>AVERAGE(C3:C33)</f>
        <v>7.1115384615384629</v>
      </c>
      <c r="D35">
        <f>AVERAGE(D3:D33)</f>
        <v>11.923076923076923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workbookViewId="0">
      <selection activeCell="A33" sqref="A33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41214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11.3</v>
      </c>
      <c r="B3">
        <v>5.0999999999999996</v>
      </c>
      <c r="C3">
        <v>7</v>
      </c>
      <c r="D3">
        <v>0.1</v>
      </c>
    </row>
    <row r="4" spans="1:4" x14ac:dyDescent="0.2">
      <c r="A4">
        <v>12.1</v>
      </c>
      <c r="B4">
        <v>3.2</v>
      </c>
      <c r="C4">
        <v>6</v>
      </c>
      <c r="D4">
        <v>0.1</v>
      </c>
    </row>
    <row r="5" spans="1:4" x14ac:dyDescent="0.2">
      <c r="A5">
        <v>11.1</v>
      </c>
      <c r="B5">
        <v>3.3</v>
      </c>
      <c r="C5">
        <v>6</v>
      </c>
      <c r="D5">
        <v>12.3</v>
      </c>
    </row>
    <row r="6" spans="1:4" x14ac:dyDescent="0.2">
      <c r="A6">
        <v>9.6</v>
      </c>
      <c r="B6">
        <v>2.9</v>
      </c>
      <c r="C6">
        <v>5.5</v>
      </c>
      <c r="D6">
        <v>2.6</v>
      </c>
    </row>
    <row r="7" spans="1:4" x14ac:dyDescent="0.2">
      <c r="A7">
        <v>11.1</v>
      </c>
      <c r="B7">
        <v>2.2000000000000002</v>
      </c>
      <c r="C7">
        <v>4.5</v>
      </c>
      <c r="D7">
        <v>0</v>
      </c>
    </row>
    <row r="8" spans="1:4" x14ac:dyDescent="0.2">
      <c r="A8">
        <v>10.6</v>
      </c>
      <c r="B8">
        <v>3.4</v>
      </c>
      <c r="C8">
        <v>6</v>
      </c>
      <c r="D8">
        <v>0.3</v>
      </c>
    </row>
    <row r="9" spans="1:4" x14ac:dyDescent="0.2">
      <c r="A9">
        <v>10.8</v>
      </c>
      <c r="B9">
        <v>7.1</v>
      </c>
      <c r="C9">
        <v>7</v>
      </c>
      <c r="D9">
        <v>0</v>
      </c>
    </row>
    <row r="10" spans="1:4" x14ac:dyDescent="0.2">
      <c r="A10">
        <v>14.1</v>
      </c>
      <c r="B10">
        <v>8.6999999999999993</v>
      </c>
      <c r="C10">
        <v>8</v>
      </c>
      <c r="D10">
        <v>0</v>
      </c>
    </row>
    <row r="11" spans="1:4" x14ac:dyDescent="0.2">
      <c r="A11">
        <v>12.5</v>
      </c>
      <c r="B11">
        <v>9.3000000000000007</v>
      </c>
      <c r="C11">
        <v>8.5</v>
      </c>
      <c r="D11">
        <v>3.7</v>
      </c>
    </row>
    <row r="12" spans="1:4" x14ac:dyDescent="0.2">
      <c r="A12">
        <v>10.6</v>
      </c>
      <c r="B12">
        <v>3.8</v>
      </c>
      <c r="C12">
        <v>6</v>
      </c>
      <c r="D12">
        <v>0.2</v>
      </c>
    </row>
    <row r="13" spans="1:4" x14ac:dyDescent="0.2">
      <c r="A13">
        <v>11.9</v>
      </c>
      <c r="B13">
        <v>5</v>
      </c>
      <c r="C13">
        <v>6</v>
      </c>
      <c r="D13">
        <v>0.1</v>
      </c>
    </row>
    <row r="14" spans="1:4" x14ac:dyDescent="0.2">
      <c r="A14">
        <v>13.3</v>
      </c>
      <c r="B14">
        <v>8.5</v>
      </c>
      <c r="C14">
        <v>8.5</v>
      </c>
      <c r="D14">
        <v>1.8</v>
      </c>
    </row>
    <row r="15" spans="1:4" x14ac:dyDescent="0.2">
      <c r="A15">
        <v>16.600000000000001</v>
      </c>
      <c r="B15">
        <v>11.1</v>
      </c>
      <c r="C15">
        <v>9.5</v>
      </c>
      <c r="D15">
        <v>0.1</v>
      </c>
    </row>
    <row r="16" spans="1:4" x14ac:dyDescent="0.2">
      <c r="A16">
        <v>15.1</v>
      </c>
      <c r="B16">
        <v>6.1</v>
      </c>
      <c r="C16">
        <v>8</v>
      </c>
      <c r="D16">
        <v>0</v>
      </c>
    </row>
    <row r="17" spans="1:4" x14ac:dyDescent="0.2">
      <c r="A17">
        <v>10.5</v>
      </c>
      <c r="B17">
        <v>7</v>
      </c>
      <c r="C17">
        <v>8</v>
      </c>
      <c r="D17">
        <v>0.1</v>
      </c>
    </row>
    <row r="18" spans="1:4" x14ac:dyDescent="0.2">
      <c r="A18">
        <v>13.1</v>
      </c>
      <c r="B18">
        <v>7</v>
      </c>
      <c r="C18">
        <v>9</v>
      </c>
      <c r="D18">
        <v>0.6</v>
      </c>
    </row>
    <row r="19" spans="1:4" x14ac:dyDescent="0.2">
      <c r="A19">
        <v>13.1</v>
      </c>
      <c r="B19">
        <v>3.6</v>
      </c>
      <c r="C19">
        <v>7</v>
      </c>
      <c r="D19">
        <v>0.1</v>
      </c>
    </row>
    <row r="20" spans="1:4" x14ac:dyDescent="0.2">
      <c r="A20">
        <v>10.9</v>
      </c>
      <c r="B20">
        <v>3.8</v>
      </c>
      <c r="C20">
        <v>5.5</v>
      </c>
      <c r="D20">
        <v>0</v>
      </c>
    </row>
    <row r="21" spans="1:4" x14ac:dyDescent="0.2">
      <c r="A21">
        <v>13.2</v>
      </c>
      <c r="B21">
        <v>10.4</v>
      </c>
      <c r="C21">
        <v>8.5</v>
      </c>
      <c r="D21">
        <v>0.9</v>
      </c>
    </row>
    <row r="22" spans="1:4" x14ac:dyDescent="0.2">
      <c r="A22">
        <v>14.5</v>
      </c>
      <c r="B22">
        <v>10.3</v>
      </c>
      <c r="C22">
        <v>9.5</v>
      </c>
      <c r="D22">
        <v>2.5</v>
      </c>
    </row>
    <row r="23" spans="1:4" x14ac:dyDescent="0.2">
      <c r="A23">
        <v>12.3</v>
      </c>
      <c r="B23">
        <v>6.8</v>
      </c>
      <c r="C23">
        <v>8</v>
      </c>
      <c r="D23">
        <v>5.2</v>
      </c>
    </row>
    <row r="24" spans="1:4" x14ac:dyDescent="0.2">
      <c r="A24">
        <v>14.2</v>
      </c>
      <c r="B24">
        <v>7</v>
      </c>
      <c r="C24">
        <v>8</v>
      </c>
      <c r="D24">
        <v>12.3</v>
      </c>
    </row>
    <row r="25" spans="1:4" x14ac:dyDescent="0.2">
      <c r="A25">
        <v>12.7</v>
      </c>
      <c r="B25">
        <v>4.5999999999999996</v>
      </c>
      <c r="C25">
        <v>6.5</v>
      </c>
      <c r="D25">
        <v>0.3</v>
      </c>
    </row>
    <row r="26" spans="1:4" x14ac:dyDescent="0.2">
      <c r="A26">
        <v>13</v>
      </c>
      <c r="B26">
        <v>7.1</v>
      </c>
      <c r="C26">
        <v>8</v>
      </c>
      <c r="D26">
        <v>7.3</v>
      </c>
    </row>
    <row r="27" spans="1:4" x14ac:dyDescent="0.2">
      <c r="A27">
        <v>12.6</v>
      </c>
      <c r="B27">
        <v>8.1</v>
      </c>
      <c r="C27">
        <v>7.5</v>
      </c>
      <c r="D27">
        <v>3.7</v>
      </c>
    </row>
    <row r="28" spans="1:4" x14ac:dyDescent="0.2">
      <c r="A28">
        <v>10.3</v>
      </c>
      <c r="B28">
        <v>7.8</v>
      </c>
      <c r="C28">
        <v>7.5</v>
      </c>
      <c r="D28">
        <v>7.3</v>
      </c>
    </row>
    <row r="29" spans="1:4" x14ac:dyDescent="0.2">
      <c r="A29">
        <v>9.3000000000000007</v>
      </c>
      <c r="B29">
        <v>6.9</v>
      </c>
      <c r="C29">
        <v>7</v>
      </c>
      <c r="D29">
        <v>2</v>
      </c>
    </row>
    <row r="30" spans="1:4" x14ac:dyDescent="0.2">
      <c r="A30">
        <v>8.1</v>
      </c>
      <c r="B30">
        <v>2.9</v>
      </c>
      <c r="C30">
        <v>4</v>
      </c>
      <c r="D30">
        <v>0.1</v>
      </c>
    </row>
    <row r="31" spans="1:4" x14ac:dyDescent="0.2">
      <c r="A31">
        <v>7.2</v>
      </c>
      <c r="B31">
        <v>0.3</v>
      </c>
      <c r="C31">
        <v>2.5</v>
      </c>
      <c r="D31" t="s">
        <v>26</v>
      </c>
    </row>
    <row r="32" spans="1:4" x14ac:dyDescent="0.2">
      <c r="A32">
        <v>5.7</v>
      </c>
      <c r="B32">
        <v>-0.8</v>
      </c>
      <c r="C32">
        <v>2.5</v>
      </c>
      <c r="D32" t="s">
        <v>26</v>
      </c>
    </row>
    <row r="33" spans="1:5" x14ac:dyDescent="0.2">
      <c r="A33" s="49">
        <f>SUM(A3:A32)</f>
        <v>351.4</v>
      </c>
      <c r="B33" s="49">
        <f>SUM(B3:B32)</f>
        <v>172.5</v>
      </c>
      <c r="C33" s="49">
        <f>SUM(C3:C32)</f>
        <v>205.5</v>
      </c>
      <c r="D33" s="49">
        <f>SUM(D3:D32)</f>
        <v>63.7</v>
      </c>
    </row>
    <row r="34" spans="1:5" x14ac:dyDescent="0.2">
      <c r="A34" s="51">
        <f>SUM(A33/30)</f>
        <v>11.713333333333333</v>
      </c>
      <c r="B34" s="51">
        <f>SUM(B33/30)</f>
        <v>5.75</v>
      </c>
      <c r="C34" s="51">
        <f>SUM(C33/30)</f>
        <v>6.85</v>
      </c>
      <c r="D34" s="51">
        <f>SUM(D33/30)</f>
        <v>2.1233333333333335</v>
      </c>
      <c r="E34" s="53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E35"/>
  <sheetViews>
    <sheetView topLeftCell="A18" workbookViewId="0">
      <selection activeCell="E35" sqref="A1:E35"/>
    </sheetView>
  </sheetViews>
  <sheetFormatPr defaultRowHeight="12.75" x14ac:dyDescent="0.2"/>
  <sheetData>
    <row r="1" spans="1:5" x14ac:dyDescent="0.2">
      <c r="A1" s="60">
        <v>42856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15.1</v>
      </c>
      <c r="C3">
        <v>8.6</v>
      </c>
      <c r="D3">
        <v>12</v>
      </c>
      <c r="E3">
        <v>3</v>
      </c>
    </row>
    <row r="4" spans="1:5" x14ac:dyDescent="0.2">
      <c r="A4">
        <v>2</v>
      </c>
    </row>
    <row r="5" spans="1:5" x14ac:dyDescent="0.2">
      <c r="A5">
        <v>3</v>
      </c>
      <c r="B5">
        <v>19.2</v>
      </c>
      <c r="C5">
        <v>8.1999999999999993</v>
      </c>
      <c r="D5">
        <v>13</v>
      </c>
      <c r="E5">
        <v>0.8</v>
      </c>
    </row>
    <row r="6" spans="1:5" x14ac:dyDescent="0.2">
      <c r="A6">
        <v>4</v>
      </c>
      <c r="B6">
        <v>14.9</v>
      </c>
      <c r="C6">
        <v>9.5</v>
      </c>
      <c r="D6">
        <v>15</v>
      </c>
      <c r="E6">
        <v>0</v>
      </c>
    </row>
    <row r="7" spans="1:5" x14ac:dyDescent="0.2">
      <c r="A7">
        <v>5</v>
      </c>
      <c r="B7">
        <v>14.2</v>
      </c>
      <c r="C7">
        <v>10.3</v>
      </c>
      <c r="D7">
        <v>20</v>
      </c>
      <c r="E7">
        <v>0</v>
      </c>
    </row>
    <row r="8" spans="1:5" x14ac:dyDescent="0.2">
      <c r="A8">
        <v>6</v>
      </c>
    </row>
    <row r="9" spans="1:5" x14ac:dyDescent="0.2">
      <c r="A9">
        <v>7</v>
      </c>
    </row>
    <row r="10" spans="1:5" x14ac:dyDescent="0.2">
      <c r="A10">
        <v>8</v>
      </c>
      <c r="B10">
        <v>20.100000000000001</v>
      </c>
      <c r="C10">
        <v>8.9</v>
      </c>
      <c r="D10">
        <v>20</v>
      </c>
      <c r="E10">
        <v>0</v>
      </c>
    </row>
    <row r="11" spans="1:5" x14ac:dyDescent="0.2">
      <c r="A11">
        <v>9</v>
      </c>
      <c r="B11">
        <v>20.100000000000001</v>
      </c>
      <c r="C11">
        <v>8.1</v>
      </c>
      <c r="D11">
        <v>15</v>
      </c>
      <c r="E11">
        <v>0</v>
      </c>
    </row>
    <row r="12" spans="1:5" x14ac:dyDescent="0.2">
      <c r="A12">
        <v>10</v>
      </c>
      <c r="B12">
        <v>19.8</v>
      </c>
      <c r="C12">
        <v>9</v>
      </c>
      <c r="D12">
        <v>14</v>
      </c>
      <c r="E12">
        <v>0</v>
      </c>
    </row>
    <row r="13" spans="1:5" x14ac:dyDescent="0.2">
      <c r="A13">
        <v>11</v>
      </c>
      <c r="B13">
        <v>21.7</v>
      </c>
      <c r="C13">
        <v>13.4</v>
      </c>
      <c r="D13">
        <v>18</v>
      </c>
      <c r="E13">
        <v>2.5</v>
      </c>
    </row>
    <row r="14" spans="1:5" x14ac:dyDescent="0.2">
      <c r="A14">
        <v>12</v>
      </c>
      <c r="B14">
        <v>21.1</v>
      </c>
      <c r="C14">
        <v>13.2</v>
      </c>
      <c r="D14">
        <v>17</v>
      </c>
      <c r="E14">
        <v>0.7</v>
      </c>
    </row>
    <row r="15" spans="1:5" x14ac:dyDescent="0.2">
      <c r="A15">
        <v>13</v>
      </c>
      <c r="B15">
        <v>21.1</v>
      </c>
      <c r="C15">
        <v>13.2</v>
      </c>
      <c r="D15">
        <v>17</v>
      </c>
      <c r="E15">
        <v>0.7</v>
      </c>
    </row>
    <row r="16" spans="1:5" x14ac:dyDescent="0.2">
      <c r="A16">
        <v>14</v>
      </c>
      <c r="B16">
        <v>21.5</v>
      </c>
      <c r="C16">
        <v>10.6</v>
      </c>
      <c r="D16">
        <v>21</v>
      </c>
      <c r="E16">
        <v>0.9</v>
      </c>
    </row>
    <row r="17" spans="1:5" x14ac:dyDescent="0.2">
      <c r="A17">
        <v>15</v>
      </c>
      <c r="B17">
        <v>20.100000000000001</v>
      </c>
      <c r="C17">
        <v>16.100000000000001</v>
      </c>
      <c r="D17">
        <v>21</v>
      </c>
      <c r="E17">
        <v>0</v>
      </c>
    </row>
    <row r="18" spans="1:5" x14ac:dyDescent="0.2">
      <c r="A18">
        <v>16</v>
      </c>
      <c r="B18">
        <v>25.3</v>
      </c>
      <c r="C18">
        <v>16.2</v>
      </c>
      <c r="D18">
        <v>20</v>
      </c>
      <c r="E18">
        <v>2</v>
      </c>
    </row>
    <row r="19" spans="1:5" x14ac:dyDescent="0.2">
      <c r="A19">
        <v>17</v>
      </c>
      <c r="B19">
        <v>19.600000000000001</v>
      </c>
      <c r="C19">
        <v>10.8</v>
      </c>
      <c r="D19">
        <v>25</v>
      </c>
      <c r="E19">
        <v>15</v>
      </c>
    </row>
    <row r="20" spans="1:5" x14ac:dyDescent="0.2">
      <c r="A20">
        <v>18</v>
      </c>
      <c r="B20">
        <v>19.100000000000001</v>
      </c>
      <c r="C20">
        <v>10.4</v>
      </c>
      <c r="D20">
        <v>19</v>
      </c>
      <c r="E20">
        <v>14</v>
      </c>
    </row>
    <row r="21" spans="1:5" x14ac:dyDescent="0.2">
      <c r="A21">
        <v>19</v>
      </c>
      <c r="B21">
        <v>17.100000000000001</v>
      </c>
      <c r="C21">
        <v>8.8000000000000007</v>
      </c>
      <c r="D21">
        <v>14</v>
      </c>
      <c r="E21">
        <v>0.5</v>
      </c>
    </row>
    <row r="22" spans="1:5" x14ac:dyDescent="0.2">
      <c r="A22">
        <v>20</v>
      </c>
      <c r="B22">
        <v>18.100000000000001</v>
      </c>
      <c r="C22">
        <v>9.4</v>
      </c>
      <c r="D22">
        <v>15</v>
      </c>
      <c r="E22" t="s">
        <v>53</v>
      </c>
    </row>
    <row r="23" spans="1:5" x14ac:dyDescent="0.2">
      <c r="A23">
        <v>21</v>
      </c>
      <c r="B23">
        <v>22.1</v>
      </c>
      <c r="C23">
        <v>12.5</v>
      </c>
      <c r="D23">
        <v>17</v>
      </c>
      <c r="E23">
        <v>0</v>
      </c>
    </row>
    <row r="24" spans="1:5" x14ac:dyDescent="0.2">
      <c r="A24">
        <v>22</v>
      </c>
      <c r="B24">
        <v>26.2</v>
      </c>
      <c r="C24">
        <v>13.2</v>
      </c>
      <c r="D24">
        <v>18</v>
      </c>
      <c r="E24" t="s">
        <v>53</v>
      </c>
    </row>
    <row r="25" spans="1:5" x14ac:dyDescent="0.2">
      <c r="A25">
        <v>23</v>
      </c>
      <c r="B25">
        <v>23.2</v>
      </c>
      <c r="C25">
        <v>13.9</v>
      </c>
      <c r="D25">
        <v>18</v>
      </c>
      <c r="E25">
        <v>0</v>
      </c>
    </row>
    <row r="26" spans="1:5" x14ac:dyDescent="0.2">
      <c r="A26">
        <v>24</v>
      </c>
      <c r="B26">
        <v>27.8</v>
      </c>
      <c r="C26">
        <v>14.3</v>
      </c>
      <c r="D26">
        <v>20</v>
      </c>
      <c r="E26">
        <v>0</v>
      </c>
    </row>
    <row r="27" spans="1:5" x14ac:dyDescent="0.2">
      <c r="A27">
        <v>25</v>
      </c>
      <c r="B27">
        <v>27.3</v>
      </c>
      <c r="C27">
        <v>14.9</v>
      </c>
      <c r="D27">
        <v>20</v>
      </c>
      <c r="E27">
        <v>0</v>
      </c>
    </row>
    <row r="28" spans="1:5" x14ac:dyDescent="0.2">
      <c r="A28">
        <v>26</v>
      </c>
      <c r="B28">
        <v>28.1</v>
      </c>
      <c r="C28">
        <v>16.8</v>
      </c>
      <c r="D28">
        <v>25</v>
      </c>
      <c r="E28" t="s">
        <v>53</v>
      </c>
    </row>
    <row r="29" spans="1:5" x14ac:dyDescent="0.2">
      <c r="A29">
        <v>27</v>
      </c>
      <c r="B29">
        <v>26.5</v>
      </c>
      <c r="C29">
        <v>13.1</v>
      </c>
      <c r="D29">
        <v>22</v>
      </c>
      <c r="E29" t="s">
        <v>53</v>
      </c>
    </row>
    <row r="30" spans="1:5" x14ac:dyDescent="0.2">
      <c r="A30">
        <v>28</v>
      </c>
      <c r="B30">
        <v>24.1</v>
      </c>
      <c r="C30">
        <v>14.8</v>
      </c>
      <c r="D30">
        <v>20</v>
      </c>
      <c r="E30">
        <v>15</v>
      </c>
    </row>
    <row r="31" spans="1:5" x14ac:dyDescent="0.2">
      <c r="A31">
        <v>29</v>
      </c>
      <c r="B31">
        <v>22.9</v>
      </c>
      <c r="C31">
        <v>15.9</v>
      </c>
      <c r="D31">
        <v>20</v>
      </c>
      <c r="E31" t="s">
        <v>53</v>
      </c>
    </row>
    <row r="32" spans="1:5" x14ac:dyDescent="0.2">
      <c r="A32">
        <v>30</v>
      </c>
      <c r="B32">
        <v>21.8</v>
      </c>
      <c r="C32">
        <v>14.3</v>
      </c>
      <c r="D32">
        <v>20</v>
      </c>
      <c r="E32">
        <v>0</v>
      </c>
    </row>
    <row r="33" spans="1:5" x14ac:dyDescent="0.2">
      <c r="A33">
        <v>31</v>
      </c>
      <c r="B33">
        <v>24.8</v>
      </c>
      <c r="C33">
        <v>13.3</v>
      </c>
      <c r="D33">
        <v>20</v>
      </c>
      <c r="E33">
        <v>0</v>
      </c>
    </row>
    <row r="34" spans="1:5" x14ac:dyDescent="0.2">
      <c r="A34" t="s">
        <v>13</v>
      </c>
      <c r="B34">
        <f>SUM(B3:B33)</f>
        <v>602.9</v>
      </c>
      <c r="C34">
        <f>SUM(C3:C33)</f>
        <v>341.70000000000005</v>
      </c>
      <c r="E34">
        <f>SUM(E3:E33)</f>
        <v>55.1</v>
      </c>
    </row>
    <row r="35" spans="1:5" x14ac:dyDescent="0.2">
      <c r="A35" t="s">
        <v>50</v>
      </c>
      <c r="B35">
        <f>AVERAGE(B3:B33)</f>
        <v>21.532142857142855</v>
      </c>
      <c r="C35">
        <f>AVERAGE(C3:C33)</f>
        <v>12.203571428571431</v>
      </c>
      <c r="D35">
        <f>AVERAGE(D3:D33)</f>
        <v>18.428571428571427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E35"/>
  <sheetViews>
    <sheetView topLeftCell="A7" workbookViewId="0">
      <selection activeCell="C7" sqref="C7"/>
    </sheetView>
  </sheetViews>
  <sheetFormatPr defaultRowHeight="12.75" x14ac:dyDescent="0.2"/>
  <sheetData>
    <row r="1" spans="1:5" x14ac:dyDescent="0.2">
      <c r="A1" s="60">
        <v>42887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26.9</v>
      </c>
      <c r="C3">
        <v>13.9</v>
      </c>
      <c r="D3">
        <v>20</v>
      </c>
      <c r="E3">
        <v>0</v>
      </c>
    </row>
    <row r="4" spans="1:5" x14ac:dyDescent="0.2">
      <c r="A4">
        <v>2</v>
      </c>
      <c r="B4">
        <v>27.1</v>
      </c>
      <c r="C4">
        <v>13.9</v>
      </c>
      <c r="D4">
        <v>20</v>
      </c>
      <c r="E4">
        <v>8</v>
      </c>
    </row>
    <row r="5" spans="1:5" x14ac:dyDescent="0.2">
      <c r="A5">
        <v>3</v>
      </c>
      <c r="B5">
        <v>27.2</v>
      </c>
      <c r="C5">
        <v>11.2</v>
      </c>
      <c r="D5">
        <v>20</v>
      </c>
      <c r="E5">
        <v>0</v>
      </c>
    </row>
    <row r="6" spans="1:5" x14ac:dyDescent="0.2">
      <c r="A6">
        <v>4</v>
      </c>
      <c r="B6">
        <v>30.2</v>
      </c>
      <c r="C6">
        <v>12.4</v>
      </c>
      <c r="D6">
        <v>18</v>
      </c>
      <c r="E6" t="s">
        <v>53</v>
      </c>
    </row>
    <row r="7" spans="1:5" x14ac:dyDescent="0.2">
      <c r="A7">
        <v>5</v>
      </c>
      <c r="B7">
        <v>19.899999999999999</v>
      </c>
      <c r="C7">
        <v>10.8</v>
      </c>
      <c r="D7">
        <v>13</v>
      </c>
      <c r="E7">
        <v>12</v>
      </c>
    </row>
    <row r="8" spans="1:5" x14ac:dyDescent="0.2">
      <c r="A8">
        <v>6</v>
      </c>
      <c r="B8">
        <v>17.7</v>
      </c>
      <c r="C8">
        <v>11.1</v>
      </c>
      <c r="D8">
        <v>148</v>
      </c>
      <c r="E8">
        <v>4</v>
      </c>
    </row>
    <row r="9" spans="1:5" x14ac:dyDescent="0.2">
      <c r="A9">
        <v>7</v>
      </c>
      <c r="B9">
        <v>21.2</v>
      </c>
      <c r="C9">
        <v>13.8</v>
      </c>
      <c r="D9">
        <v>18</v>
      </c>
      <c r="E9">
        <v>1.2</v>
      </c>
    </row>
    <row r="10" spans="1:5" x14ac:dyDescent="0.2">
      <c r="A10">
        <v>8</v>
      </c>
      <c r="B10">
        <v>19</v>
      </c>
      <c r="C10">
        <v>13.1</v>
      </c>
      <c r="D10">
        <v>18</v>
      </c>
      <c r="E10">
        <v>1.1000000000000001</v>
      </c>
    </row>
    <row r="11" spans="1:5" x14ac:dyDescent="0.2">
      <c r="A11">
        <v>9</v>
      </c>
      <c r="B11">
        <v>22.3</v>
      </c>
      <c r="C11">
        <v>14.5</v>
      </c>
      <c r="D11">
        <v>18</v>
      </c>
      <c r="E11">
        <v>1</v>
      </c>
    </row>
    <row r="12" spans="1:5" x14ac:dyDescent="0.2">
      <c r="A12">
        <v>10</v>
      </c>
      <c r="B12">
        <v>24.5</v>
      </c>
      <c r="C12">
        <v>17.5</v>
      </c>
      <c r="D12">
        <v>21.5</v>
      </c>
      <c r="E12">
        <v>0</v>
      </c>
    </row>
    <row r="13" spans="1:5" x14ac:dyDescent="0.2">
      <c r="A13">
        <v>11</v>
      </c>
      <c r="B13">
        <v>24.1</v>
      </c>
      <c r="C13">
        <v>13.3</v>
      </c>
      <c r="D13">
        <v>19</v>
      </c>
      <c r="E13" t="s">
        <v>53</v>
      </c>
    </row>
    <row r="14" spans="1:5" x14ac:dyDescent="0.2">
      <c r="A14">
        <v>12</v>
      </c>
      <c r="B14">
        <v>21.1</v>
      </c>
      <c r="C14">
        <v>11.9</v>
      </c>
      <c r="D14">
        <v>20</v>
      </c>
      <c r="E14" t="s">
        <v>53</v>
      </c>
    </row>
    <row r="15" spans="1:5" x14ac:dyDescent="0.2">
      <c r="A15">
        <v>13</v>
      </c>
      <c r="B15">
        <v>26.2</v>
      </c>
      <c r="C15">
        <v>13.6</v>
      </c>
      <c r="D15">
        <v>21</v>
      </c>
      <c r="E15">
        <v>0</v>
      </c>
    </row>
    <row r="16" spans="1:5" x14ac:dyDescent="0.2">
      <c r="A16">
        <v>14</v>
      </c>
      <c r="B16">
        <v>28.2</v>
      </c>
      <c r="C16">
        <v>16</v>
      </c>
      <c r="D16">
        <v>22</v>
      </c>
      <c r="E16">
        <v>0</v>
      </c>
    </row>
    <row r="17" spans="1:5" x14ac:dyDescent="0.2">
      <c r="A17">
        <v>15</v>
      </c>
      <c r="B17">
        <v>25.5</v>
      </c>
      <c r="C17">
        <v>13.3</v>
      </c>
      <c r="D17">
        <v>20</v>
      </c>
      <c r="E17">
        <v>0</v>
      </c>
    </row>
    <row r="18" spans="1:5" x14ac:dyDescent="0.2">
      <c r="A18">
        <v>16</v>
      </c>
      <c r="B18">
        <v>25.7</v>
      </c>
      <c r="C18">
        <v>16.3</v>
      </c>
      <c r="D18">
        <v>24</v>
      </c>
      <c r="E18">
        <v>0</v>
      </c>
    </row>
    <row r="19" spans="1:5" x14ac:dyDescent="0.2">
      <c r="A19">
        <v>17</v>
      </c>
      <c r="B19">
        <v>31.1</v>
      </c>
      <c r="C19">
        <v>19</v>
      </c>
      <c r="D19">
        <v>24</v>
      </c>
      <c r="E19">
        <v>0</v>
      </c>
    </row>
    <row r="20" spans="1:5" x14ac:dyDescent="0.2">
      <c r="A20">
        <v>18</v>
      </c>
      <c r="B20">
        <v>33.200000000000003</v>
      </c>
      <c r="C20">
        <v>18.600000000000001</v>
      </c>
      <c r="D20">
        <v>25</v>
      </c>
      <c r="E20">
        <v>0</v>
      </c>
    </row>
    <row r="21" spans="1:5" x14ac:dyDescent="0.2">
      <c r="A21">
        <v>19</v>
      </c>
      <c r="B21">
        <v>32.9</v>
      </c>
      <c r="C21">
        <v>18.899999999999999</v>
      </c>
      <c r="D21">
        <v>27</v>
      </c>
      <c r="E21">
        <v>0</v>
      </c>
    </row>
    <row r="22" spans="1:5" x14ac:dyDescent="0.2">
      <c r="A22">
        <v>20</v>
      </c>
      <c r="B22">
        <v>31.3</v>
      </c>
      <c r="C22">
        <v>17.399999999999999</v>
      </c>
      <c r="D22">
        <v>25</v>
      </c>
      <c r="E22">
        <v>0</v>
      </c>
    </row>
    <row r="23" spans="1:5" x14ac:dyDescent="0.2">
      <c r="A23">
        <v>21</v>
      </c>
      <c r="B23">
        <v>34.4</v>
      </c>
      <c r="C23">
        <v>20</v>
      </c>
      <c r="D23">
        <v>24</v>
      </c>
      <c r="E23">
        <v>0</v>
      </c>
    </row>
    <row r="24" spans="1:5" x14ac:dyDescent="0.2">
      <c r="A24">
        <v>22</v>
      </c>
      <c r="B24">
        <v>24.3</v>
      </c>
      <c r="C24">
        <v>14.5</v>
      </c>
      <c r="D24">
        <v>23</v>
      </c>
      <c r="E24">
        <v>0</v>
      </c>
    </row>
    <row r="25" spans="1:5" x14ac:dyDescent="0.2">
      <c r="A25">
        <v>23</v>
      </c>
    </row>
    <row r="26" spans="1:5" x14ac:dyDescent="0.2">
      <c r="A26">
        <v>24</v>
      </c>
    </row>
    <row r="27" spans="1:5" x14ac:dyDescent="0.2">
      <c r="A27">
        <v>25</v>
      </c>
    </row>
    <row r="28" spans="1:5" x14ac:dyDescent="0.2">
      <c r="A28">
        <v>26</v>
      </c>
      <c r="B28">
        <v>26.9</v>
      </c>
      <c r="C28">
        <v>16.3</v>
      </c>
      <c r="D28">
        <v>24</v>
      </c>
      <c r="E28">
        <v>0</v>
      </c>
    </row>
    <row r="29" spans="1:5" x14ac:dyDescent="0.2">
      <c r="A29">
        <v>27</v>
      </c>
      <c r="B29">
        <v>22.2</v>
      </c>
      <c r="C29">
        <v>15.5</v>
      </c>
      <c r="D29">
        <v>20</v>
      </c>
      <c r="E29">
        <v>16.5</v>
      </c>
    </row>
    <row r="30" spans="1:5" x14ac:dyDescent="0.2">
      <c r="A30">
        <v>28</v>
      </c>
      <c r="B30">
        <v>17.899999999999999</v>
      </c>
      <c r="C30">
        <v>13</v>
      </c>
      <c r="D30">
        <v>19</v>
      </c>
      <c r="E30" t="s">
        <v>53</v>
      </c>
    </row>
    <row r="31" spans="1:5" x14ac:dyDescent="0.2">
      <c r="A31">
        <v>29</v>
      </c>
      <c r="B31">
        <v>19.5</v>
      </c>
      <c r="C31">
        <v>13.3</v>
      </c>
      <c r="D31">
        <v>20</v>
      </c>
      <c r="E31">
        <v>0</v>
      </c>
    </row>
    <row r="32" spans="1:5" x14ac:dyDescent="0.2">
      <c r="A32">
        <v>30</v>
      </c>
      <c r="B32">
        <v>23.8</v>
      </c>
      <c r="C32">
        <v>15.5</v>
      </c>
      <c r="D32">
        <v>20</v>
      </c>
      <c r="E32" t="s">
        <v>53</v>
      </c>
    </row>
    <row r="33" spans="1:5" x14ac:dyDescent="0.2">
      <c r="A33">
        <v>31</v>
      </c>
      <c r="B33">
        <v>24.1</v>
      </c>
      <c r="C33">
        <v>15.6</v>
      </c>
      <c r="D33">
        <v>20</v>
      </c>
      <c r="E33">
        <v>0</v>
      </c>
    </row>
    <row r="34" spans="1:5" x14ac:dyDescent="0.2">
      <c r="A34" t="s">
        <v>13</v>
      </c>
      <c r="B34">
        <f>SUM(B3:B33)</f>
        <v>708.39999999999986</v>
      </c>
      <c r="C34">
        <f>SUM(C3:C33)</f>
        <v>414.20000000000005</v>
      </c>
      <c r="E34">
        <f>SUM(E3:E33)</f>
        <v>43.8</v>
      </c>
    </row>
    <row r="35" spans="1:5" x14ac:dyDescent="0.2">
      <c r="A35" t="s">
        <v>50</v>
      </c>
      <c r="B35">
        <f>AVERAGE(B3:B33)</f>
        <v>25.299999999999994</v>
      </c>
      <c r="C35">
        <f>AVERAGE(C3:C33)</f>
        <v>14.792857142857144</v>
      </c>
      <c r="D35">
        <f>AVERAGE(D3:D33)</f>
        <v>25.410714285714285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E35"/>
  <sheetViews>
    <sheetView workbookViewId="0">
      <selection activeCell="K33" sqref="K33"/>
    </sheetView>
  </sheetViews>
  <sheetFormatPr defaultRowHeight="12.75" x14ac:dyDescent="0.2"/>
  <sheetData>
    <row r="1" spans="1:5" x14ac:dyDescent="0.2">
      <c r="A1" s="60">
        <v>42917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24.3</v>
      </c>
      <c r="C3">
        <v>16.7</v>
      </c>
      <c r="D3">
        <v>20</v>
      </c>
      <c r="E3">
        <v>0</v>
      </c>
    </row>
    <row r="4" spans="1:5" x14ac:dyDescent="0.2">
      <c r="A4">
        <v>2</v>
      </c>
    </row>
    <row r="5" spans="1:5" x14ac:dyDescent="0.2">
      <c r="A5">
        <v>3</v>
      </c>
      <c r="B5">
        <v>26.2</v>
      </c>
      <c r="C5">
        <v>15.3</v>
      </c>
      <c r="D5">
        <v>21</v>
      </c>
      <c r="E5">
        <v>0.75</v>
      </c>
    </row>
    <row r="6" spans="1:5" x14ac:dyDescent="0.2">
      <c r="A6">
        <v>4</v>
      </c>
      <c r="B6">
        <v>25.3</v>
      </c>
      <c r="C6">
        <v>16</v>
      </c>
      <c r="D6">
        <v>21</v>
      </c>
      <c r="E6" t="s">
        <v>53</v>
      </c>
    </row>
    <row r="7" spans="1:5" x14ac:dyDescent="0.2">
      <c r="A7">
        <v>5</v>
      </c>
    </row>
    <row r="8" spans="1:5" x14ac:dyDescent="0.2">
      <c r="A8">
        <v>6</v>
      </c>
      <c r="B8">
        <v>31.9</v>
      </c>
      <c r="C8">
        <v>19.2</v>
      </c>
      <c r="D8">
        <v>22</v>
      </c>
      <c r="E8" t="s">
        <v>53</v>
      </c>
    </row>
    <row r="9" spans="1:5" x14ac:dyDescent="0.2">
      <c r="A9">
        <v>7</v>
      </c>
      <c r="B9">
        <v>30</v>
      </c>
      <c r="C9">
        <v>19</v>
      </c>
      <c r="D9">
        <v>23</v>
      </c>
      <c r="E9" t="s">
        <v>53</v>
      </c>
    </row>
    <row r="10" spans="1:5" x14ac:dyDescent="0.2">
      <c r="A10">
        <v>8</v>
      </c>
      <c r="B10">
        <v>29.2</v>
      </c>
      <c r="C10">
        <v>18.8</v>
      </c>
      <c r="D10">
        <v>26</v>
      </c>
      <c r="E10" t="s">
        <v>53</v>
      </c>
    </row>
    <row r="11" spans="1:5" x14ac:dyDescent="0.2">
      <c r="A11">
        <v>9</v>
      </c>
      <c r="B11">
        <v>28.8</v>
      </c>
      <c r="C11">
        <v>17.399999999999999</v>
      </c>
      <c r="D11">
        <v>23</v>
      </c>
      <c r="E11">
        <v>0</v>
      </c>
    </row>
    <row r="12" spans="1:5" x14ac:dyDescent="0.2">
      <c r="A12">
        <v>10</v>
      </c>
      <c r="B12">
        <v>26.8</v>
      </c>
      <c r="C12">
        <v>15.9</v>
      </c>
      <c r="D12">
        <v>22</v>
      </c>
      <c r="E12">
        <v>0</v>
      </c>
    </row>
    <row r="13" spans="1:5" x14ac:dyDescent="0.2">
      <c r="A13">
        <v>11</v>
      </c>
      <c r="B13">
        <v>20.8</v>
      </c>
      <c r="C13">
        <v>15</v>
      </c>
      <c r="D13">
        <v>19</v>
      </c>
      <c r="E13">
        <v>34</v>
      </c>
    </row>
    <row r="14" spans="1:5" x14ac:dyDescent="0.2">
      <c r="A14">
        <v>12</v>
      </c>
      <c r="B14">
        <v>23</v>
      </c>
      <c r="C14">
        <v>12.9</v>
      </c>
      <c r="D14">
        <v>20</v>
      </c>
      <c r="E14" t="s">
        <v>53</v>
      </c>
    </row>
    <row r="15" spans="1:5" x14ac:dyDescent="0.2">
      <c r="A15">
        <v>13</v>
      </c>
    </row>
    <row r="16" spans="1:5" x14ac:dyDescent="0.2">
      <c r="A16">
        <v>14</v>
      </c>
      <c r="B16">
        <v>21.8</v>
      </c>
      <c r="C16">
        <v>12.8</v>
      </c>
      <c r="D16">
        <v>20</v>
      </c>
      <c r="E16" t="s">
        <v>53</v>
      </c>
    </row>
    <row r="17" spans="1:5" x14ac:dyDescent="0.2">
      <c r="A17">
        <v>15</v>
      </c>
      <c r="B17">
        <v>23.7</v>
      </c>
      <c r="C17">
        <v>15.2</v>
      </c>
      <c r="D17">
        <v>22</v>
      </c>
      <c r="E17">
        <v>0</v>
      </c>
    </row>
    <row r="18" spans="1:5" x14ac:dyDescent="0.2">
      <c r="A18">
        <v>16</v>
      </c>
      <c r="B18">
        <v>25.5</v>
      </c>
      <c r="C18">
        <v>16.2</v>
      </c>
      <c r="D18">
        <v>20</v>
      </c>
      <c r="E18">
        <v>1</v>
      </c>
    </row>
    <row r="19" spans="1:5" x14ac:dyDescent="0.2">
      <c r="A19">
        <v>17</v>
      </c>
      <c r="B19">
        <v>28.7</v>
      </c>
      <c r="C19">
        <v>17.899999999999999</v>
      </c>
      <c r="D19">
        <v>23</v>
      </c>
      <c r="E19">
        <v>0</v>
      </c>
    </row>
    <row r="20" spans="1:5" x14ac:dyDescent="0.2">
      <c r="A20">
        <v>18</v>
      </c>
      <c r="B20">
        <v>26.9</v>
      </c>
      <c r="C20">
        <v>19</v>
      </c>
      <c r="D20">
        <v>23</v>
      </c>
      <c r="E20" t="s">
        <v>53</v>
      </c>
    </row>
    <row r="21" spans="1:5" x14ac:dyDescent="0.2">
      <c r="A21">
        <v>19</v>
      </c>
      <c r="B21">
        <v>23.5</v>
      </c>
      <c r="C21">
        <v>17.899999999999999</v>
      </c>
      <c r="D21">
        <v>20</v>
      </c>
      <c r="E21">
        <v>3.5</v>
      </c>
    </row>
    <row r="22" spans="1:5" x14ac:dyDescent="0.2">
      <c r="A22">
        <v>20</v>
      </c>
      <c r="B22">
        <v>21.8</v>
      </c>
      <c r="C22">
        <v>13.8</v>
      </c>
      <c r="D22">
        <v>20</v>
      </c>
      <c r="E22" t="s">
        <v>53</v>
      </c>
    </row>
    <row r="23" spans="1:5" x14ac:dyDescent="0.2">
      <c r="A23">
        <v>21</v>
      </c>
      <c r="B23">
        <v>23.2</v>
      </c>
      <c r="C23">
        <v>14.2</v>
      </c>
      <c r="D23">
        <v>20</v>
      </c>
      <c r="E23">
        <v>9</v>
      </c>
    </row>
    <row r="24" spans="1:5" x14ac:dyDescent="0.2">
      <c r="A24">
        <v>22</v>
      </c>
      <c r="B24">
        <v>18.5</v>
      </c>
      <c r="C24">
        <v>11.9</v>
      </c>
      <c r="D24">
        <v>20</v>
      </c>
      <c r="E24">
        <v>8</v>
      </c>
    </row>
    <row r="25" spans="1:5" x14ac:dyDescent="0.2">
      <c r="A25">
        <v>23</v>
      </c>
      <c r="B25">
        <v>20.9</v>
      </c>
      <c r="C25">
        <v>14.6</v>
      </c>
      <c r="D25">
        <v>19</v>
      </c>
      <c r="E25">
        <v>3</v>
      </c>
    </row>
    <row r="26" spans="1:5" x14ac:dyDescent="0.2">
      <c r="A26">
        <v>24</v>
      </c>
      <c r="B26">
        <v>19.100000000000001</v>
      </c>
      <c r="C26">
        <v>15</v>
      </c>
      <c r="D26">
        <v>19</v>
      </c>
      <c r="E26" t="s">
        <v>53</v>
      </c>
    </row>
    <row r="27" spans="1:5" x14ac:dyDescent="0.2">
      <c r="A27">
        <v>25</v>
      </c>
      <c r="B27">
        <v>25.5</v>
      </c>
      <c r="C27">
        <v>15.2</v>
      </c>
      <c r="D27">
        <v>19</v>
      </c>
      <c r="E27" t="s">
        <v>53</v>
      </c>
    </row>
    <row r="28" spans="1:5" x14ac:dyDescent="0.2">
      <c r="A28">
        <v>26</v>
      </c>
      <c r="B28">
        <v>22.4</v>
      </c>
      <c r="C28">
        <v>14.9</v>
      </c>
      <c r="D28">
        <v>19</v>
      </c>
      <c r="E28">
        <v>1.5</v>
      </c>
    </row>
    <row r="29" spans="1:5" x14ac:dyDescent="0.2">
      <c r="A29">
        <v>27</v>
      </c>
      <c r="B29">
        <v>22.2</v>
      </c>
      <c r="C29">
        <v>14.7</v>
      </c>
      <c r="D29">
        <v>19</v>
      </c>
      <c r="E29">
        <v>4.5</v>
      </c>
    </row>
    <row r="30" spans="1:5" x14ac:dyDescent="0.2">
      <c r="A30">
        <v>28</v>
      </c>
      <c r="B30">
        <v>21.8</v>
      </c>
      <c r="C30">
        <v>16.3</v>
      </c>
      <c r="D30">
        <v>20</v>
      </c>
      <c r="E30">
        <v>0</v>
      </c>
    </row>
    <row r="31" spans="1:5" x14ac:dyDescent="0.2">
      <c r="A31">
        <v>29</v>
      </c>
      <c r="B31">
        <v>22.1</v>
      </c>
      <c r="C31">
        <v>15.2</v>
      </c>
      <c r="D31">
        <v>20</v>
      </c>
      <c r="E31">
        <v>27</v>
      </c>
    </row>
    <row r="32" spans="1:5" x14ac:dyDescent="0.2">
      <c r="A32">
        <v>30</v>
      </c>
      <c r="B32">
        <v>22.3</v>
      </c>
      <c r="C32">
        <v>13.4</v>
      </c>
      <c r="D32">
        <v>19</v>
      </c>
      <c r="E32" t="s">
        <v>53</v>
      </c>
    </row>
    <row r="33" spans="1:5" x14ac:dyDescent="0.2">
      <c r="A33">
        <v>31</v>
      </c>
      <c r="B33">
        <v>23.9</v>
      </c>
      <c r="C33">
        <v>12.9</v>
      </c>
      <c r="D33">
        <v>20</v>
      </c>
      <c r="E33">
        <v>0</v>
      </c>
    </row>
    <row r="34" spans="1:5" x14ac:dyDescent="0.2">
      <c r="A34" t="s">
        <v>13</v>
      </c>
      <c r="B34">
        <f>SUM(B3:B33)</f>
        <v>680.09999999999991</v>
      </c>
      <c r="C34">
        <f>SUM(C3:C33)</f>
        <v>437.2999999999999</v>
      </c>
      <c r="E34">
        <f>SUM(E3:E33)</f>
        <v>92.25</v>
      </c>
    </row>
    <row r="35" spans="1:5" x14ac:dyDescent="0.2">
      <c r="A35" t="s">
        <v>50</v>
      </c>
      <c r="B35">
        <f>AVERAGE(B3:B33)</f>
        <v>24.289285714285711</v>
      </c>
      <c r="C35">
        <f>AVERAGE(C3:C33)</f>
        <v>15.617857142857138</v>
      </c>
      <c r="D35">
        <f>AVERAGE(D3:D33)</f>
        <v>20.678571428571427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E35"/>
  <sheetViews>
    <sheetView workbookViewId="0">
      <selection activeCell="C32" sqref="C32"/>
    </sheetView>
  </sheetViews>
  <sheetFormatPr defaultRowHeight="12.75" x14ac:dyDescent="0.2"/>
  <sheetData>
    <row r="1" spans="1:5" x14ac:dyDescent="0.2">
      <c r="A1" s="60">
        <v>42948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24</v>
      </c>
      <c r="C3">
        <v>12.9</v>
      </c>
      <c r="D3">
        <v>20</v>
      </c>
      <c r="E3">
        <v>0</v>
      </c>
    </row>
    <row r="4" spans="1:5" x14ac:dyDescent="0.2">
      <c r="A4">
        <v>2</v>
      </c>
      <c r="B4">
        <v>19.899999999999999</v>
      </c>
      <c r="C4">
        <v>16</v>
      </c>
      <c r="D4">
        <v>20</v>
      </c>
      <c r="E4">
        <v>7</v>
      </c>
    </row>
    <row r="5" spans="1:5" x14ac:dyDescent="0.2">
      <c r="A5">
        <v>3</v>
      </c>
      <c r="B5">
        <v>22.1</v>
      </c>
      <c r="C5">
        <v>15.8</v>
      </c>
      <c r="D5">
        <v>19</v>
      </c>
      <c r="E5">
        <v>0</v>
      </c>
    </row>
    <row r="6" spans="1:5" x14ac:dyDescent="0.2">
      <c r="A6">
        <v>4</v>
      </c>
      <c r="B6">
        <v>23.4</v>
      </c>
      <c r="C6">
        <v>15.9</v>
      </c>
      <c r="D6">
        <v>20</v>
      </c>
      <c r="E6" t="s">
        <v>26</v>
      </c>
    </row>
    <row r="7" spans="1:5" x14ac:dyDescent="0.2">
      <c r="A7">
        <v>5</v>
      </c>
      <c r="B7">
        <v>25.4</v>
      </c>
      <c r="C7">
        <v>11.9</v>
      </c>
      <c r="D7">
        <v>18</v>
      </c>
      <c r="E7">
        <v>2</v>
      </c>
    </row>
    <row r="8" spans="1:5" x14ac:dyDescent="0.2">
      <c r="A8">
        <v>6</v>
      </c>
      <c r="B8">
        <v>23.5</v>
      </c>
      <c r="C8">
        <v>14.2</v>
      </c>
      <c r="D8">
        <v>20</v>
      </c>
      <c r="E8" t="s">
        <v>26</v>
      </c>
    </row>
    <row r="9" spans="1:5" x14ac:dyDescent="0.2">
      <c r="A9">
        <v>7</v>
      </c>
      <c r="B9">
        <v>21.9</v>
      </c>
      <c r="C9">
        <v>15.6</v>
      </c>
      <c r="D9">
        <v>20</v>
      </c>
      <c r="E9">
        <v>0.5</v>
      </c>
    </row>
    <row r="10" spans="1:5" x14ac:dyDescent="0.2">
      <c r="A10">
        <v>8</v>
      </c>
      <c r="B10">
        <v>19.2</v>
      </c>
      <c r="C10">
        <v>14.2</v>
      </c>
      <c r="D10">
        <v>18</v>
      </c>
      <c r="E10">
        <v>2.5</v>
      </c>
    </row>
    <row r="11" spans="1:5" x14ac:dyDescent="0.2">
      <c r="A11">
        <v>9</v>
      </c>
      <c r="B11">
        <v>16.899999999999999</v>
      </c>
      <c r="C11">
        <v>13.1</v>
      </c>
      <c r="D11">
        <v>18</v>
      </c>
      <c r="E11">
        <v>33</v>
      </c>
    </row>
    <row r="12" spans="1:5" x14ac:dyDescent="0.2">
      <c r="A12">
        <v>10</v>
      </c>
      <c r="B12">
        <v>22.9</v>
      </c>
      <c r="C12">
        <v>10.8</v>
      </c>
      <c r="D12">
        <v>18</v>
      </c>
      <c r="E12" t="s">
        <v>26</v>
      </c>
    </row>
    <row r="13" spans="1:5" x14ac:dyDescent="0.2">
      <c r="A13">
        <v>11</v>
      </c>
      <c r="B13">
        <v>23.5</v>
      </c>
      <c r="C13">
        <v>17.5</v>
      </c>
      <c r="D13">
        <v>19</v>
      </c>
      <c r="E13" t="s">
        <v>26</v>
      </c>
    </row>
    <row r="14" spans="1:5" x14ac:dyDescent="0.2">
      <c r="A14">
        <v>12</v>
      </c>
      <c r="B14">
        <v>23.9</v>
      </c>
      <c r="C14">
        <v>13</v>
      </c>
      <c r="D14">
        <v>18</v>
      </c>
      <c r="E14" t="s">
        <v>26</v>
      </c>
    </row>
    <row r="15" spans="1:5" x14ac:dyDescent="0.2">
      <c r="A15">
        <v>13</v>
      </c>
      <c r="B15">
        <v>25.1</v>
      </c>
      <c r="C15">
        <v>12</v>
      </c>
      <c r="D15">
        <v>19</v>
      </c>
      <c r="E15">
        <v>0</v>
      </c>
    </row>
    <row r="16" spans="1:5" x14ac:dyDescent="0.2">
      <c r="A16">
        <v>14</v>
      </c>
      <c r="B16">
        <v>25.2</v>
      </c>
      <c r="C16">
        <v>15.9</v>
      </c>
      <c r="D16">
        <v>20</v>
      </c>
      <c r="E16">
        <v>0</v>
      </c>
    </row>
    <row r="17" spans="1:5" x14ac:dyDescent="0.2">
      <c r="A17">
        <v>15</v>
      </c>
      <c r="B17">
        <v>25.8</v>
      </c>
      <c r="C17">
        <v>12.1</v>
      </c>
      <c r="D17">
        <v>20</v>
      </c>
      <c r="E17" t="s">
        <v>26</v>
      </c>
    </row>
    <row r="18" spans="1:5" x14ac:dyDescent="0.2">
      <c r="A18">
        <v>16</v>
      </c>
      <c r="B18">
        <v>24.3</v>
      </c>
      <c r="C18">
        <v>16.5</v>
      </c>
      <c r="D18">
        <v>20</v>
      </c>
      <c r="E18">
        <v>4</v>
      </c>
    </row>
    <row r="19" spans="1:5" x14ac:dyDescent="0.2">
      <c r="A19">
        <v>17</v>
      </c>
      <c r="B19">
        <v>25.1</v>
      </c>
      <c r="C19">
        <v>15.5</v>
      </c>
      <c r="D19">
        <v>20</v>
      </c>
      <c r="E19">
        <v>8</v>
      </c>
    </row>
    <row r="20" spans="1:5" x14ac:dyDescent="0.2">
      <c r="A20">
        <v>18</v>
      </c>
      <c r="B20">
        <v>21.8</v>
      </c>
      <c r="C20">
        <v>13.5</v>
      </c>
      <c r="D20">
        <v>20</v>
      </c>
      <c r="E20">
        <v>3</v>
      </c>
    </row>
    <row r="21" spans="1:5" x14ac:dyDescent="0.2">
      <c r="A21">
        <v>19</v>
      </c>
    </row>
    <row r="22" spans="1:5" x14ac:dyDescent="0.2">
      <c r="A22">
        <v>20</v>
      </c>
      <c r="B22">
        <v>22.3</v>
      </c>
      <c r="C22">
        <v>11.4</v>
      </c>
      <c r="D22">
        <v>19</v>
      </c>
      <c r="E22">
        <v>5.5</v>
      </c>
    </row>
    <row r="23" spans="1:5" x14ac:dyDescent="0.2">
      <c r="A23">
        <v>21</v>
      </c>
      <c r="B23">
        <v>20.100000000000001</v>
      </c>
      <c r="C23">
        <v>16.3</v>
      </c>
      <c r="D23">
        <v>20</v>
      </c>
      <c r="E23" t="s">
        <v>26</v>
      </c>
    </row>
    <row r="24" spans="1:5" x14ac:dyDescent="0.2">
      <c r="A24">
        <v>22</v>
      </c>
      <c r="B24">
        <v>24.4</v>
      </c>
      <c r="C24">
        <v>17.3</v>
      </c>
      <c r="D24">
        <v>20</v>
      </c>
      <c r="E24">
        <v>0.5</v>
      </c>
    </row>
    <row r="25" spans="1:5" x14ac:dyDescent="0.2">
      <c r="A25">
        <v>23</v>
      </c>
      <c r="B25">
        <v>22.8</v>
      </c>
      <c r="C25">
        <v>14.1</v>
      </c>
      <c r="D25">
        <v>19</v>
      </c>
      <c r="E25" t="s">
        <v>26</v>
      </c>
    </row>
    <row r="26" spans="1:5" x14ac:dyDescent="0.2">
      <c r="A26">
        <v>24</v>
      </c>
      <c r="B26">
        <v>23</v>
      </c>
      <c r="C26">
        <v>12.7</v>
      </c>
      <c r="D26">
        <v>19</v>
      </c>
      <c r="E26">
        <v>0</v>
      </c>
    </row>
    <row r="27" spans="1:5" x14ac:dyDescent="0.2">
      <c r="A27">
        <v>25</v>
      </c>
    </row>
    <row r="28" spans="1:5" x14ac:dyDescent="0.2">
      <c r="A28">
        <v>26</v>
      </c>
      <c r="B28">
        <v>27.4</v>
      </c>
      <c r="C28">
        <v>14.7</v>
      </c>
      <c r="D28">
        <v>21</v>
      </c>
      <c r="E28">
        <v>0</v>
      </c>
    </row>
    <row r="29" spans="1:5" x14ac:dyDescent="0.2">
      <c r="A29">
        <v>27</v>
      </c>
    </row>
    <row r="30" spans="1:5" x14ac:dyDescent="0.2">
      <c r="A30">
        <v>28</v>
      </c>
      <c r="B30">
        <v>29.3</v>
      </c>
      <c r="C30">
        <v>16.2</v>
      </c>
      <c r="D30">
        <v>20</v>
      </c>
      <c r="E30">
        <v>0</v>
      </c>
    </row>
    <row r="31" spans="1:5" x14ac:dyDescent="0.2">
      <c r="A31">
        <v>29</v>
      </c>
      <c r="B31">
        <v>26.1</v>
      </c>
      <c r="C31">
        <v>14.2</v>
      </c>
      <c r="D31">
        <v>18</v>
      </c>
      <c r="E31">
        <v>0.5</v>
      </c>
    </row>
    <row r="32" spans="1:5" x14ac:dyDescent="0.2">
      <c r="A32">
        <v>30</v>
      </c>
      <c r="B32">
        <v>15.5</v>
      </c>
      <c r="C32">
        <v>10.199999999999999</v>
      </c>
      <c r="D32">
        <v>15</v>
      </c>
      <c r="E32" t="s">
        <v>26</v>
      </c>
    </row>
    <row r="33" spans="1:5" x14ac:dyDescent="0.2">
      <c r="A33">
        <v>31</v>
      </c>
      <c r="B33">
        <v>21.9</v>
      </c>
      <c r="C33">
        <v>10.3</v>
      </c>
      <c r="D33">
        <v>17</v>
      </c>
      <c r="E33">
        <v>0</v>
      </c>
    </row>
    <row r="34" spans="1:5" x14ac:dyDescent="0.2">
      <c r="A34" t="s">
        <v>13</v>
      </c>
      <c r="B34">
        <f>SUM(B3:B33)</f>
        <v>646.70000000000005</v>
      </c>
      <c r="C34">
        <f>SUM(C3:C33)</f>
        <v>393.79999999999995</v>
      </c>
      <c r="E34">
        <f>SUM(E3:E33)</f>
        <v>66.5</v>
      </c>
    </row>
    <row r="35" spans="1:5" x14ac:dyDescent="0.2">
      <c r="A35" t="s">
        <v>50</v>
      </c>
      <c r="B35">
        <f>AVERAGE(B3:B33)</f>
        <v>23.096428571428572</v>
      </c>
      <c r="C35">
        <f>AVERAGE(C3:C33)</f>
        <v>14.064285714285713</v>
      </c>
      <c r="D35">
        <f>AVERAGE(D3:D33)</f>
        <v>19.107142857142858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E35"/>
  <sheetViews>
    <sheetView workbookViewId="0">
      <selection activeCell="D35" sqref="D35"/>
    </sheetView>
  </sheetViews>
  <sheetFormatPr defaultRowHeight="12.75" x14ac:dyDescent="0.2"/>
  <sheetData>
    <row r="1" spans="1:5" x14ac:dyDescent="0.2">
      <c r="A1" s="60">
        <v>42979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22.5</v>
      </c>
      <c r="C3">
        <v>11.1</v>
      </c>
      <c r="D3">
        <v>18</v>
      </c>
      <c r="E3">
        <v>0</v>
      </c>
    </row>
    <row r="4" spans="1:5" x14ac:dyDescent="0.2">
      <c r="A4">
        <v>2</v>
      </c>
      <c r="B4">
        <v>23.9</v>
      </c>
      <c r="C4">
        <v>12.3</v>
      </c>
      <c r="D4">
        <v>19</v>
      </c>
      <c r="E4" t="s">
        <v>26</v>
      </c>
    </row>
    <row r="5" spans="1:5" x14ac:dyDescent="0.2">
      <c r="A5">
        <v>3</v>
      </c>
      <c r="B5">
        <v>23.9</v>
      </c>
      <c r="C5">
        <v>12.3</v>
      </c>
      <c r="D5">
        <v>18</v>
      </c>
      <c r="E5">
        <v>6</v>
      </c>
    </row>
    <row r="6" spans="1:5" x14ac:dyDescent="0.2">
      <c r="A6">
        <v>4</v>
      </c>
      <c r="B6">
        <v>23.1</v>
      </c>
      <c r="C6">
        <v>17.2</v>
      </c>
      <c r="D6">
        <v>20</v>
      </c>
      <c r="E6">
        <v>0.5</v>
      </c>
    </row>
    <row r="7" spans="1:5" x14ac:dyDescent="0.2">
      <c r="A7">
        <v>5</v>
      </c>
      <c r="B7">
        <v>21.5</v>
      </c>
      <c r="C7">
        <v>12.5</v>
      </c>
      <c r="D7">
        <v>18</v>
      </c>
      <c r="E7">
        <v>0.75</v>
      </c>
    </row>
    <row r="8" spans="1:5" x14ac:dyDescent="0.2">
      <c r="A8">
        <v>6</v>
      </c>
      <c r="B8">
        <v>20.100000000000001</v>
      </c>
      <c r="C8">
        <v>12.7</v>
      </c>
      <c r="D8">
        <v>18</v>
      </c>
      <c r="E8" t="s">
        <v>26</v>
      </c>
    </row>
    <row r="9" spans="1:5" x14ac:dyDescent="0.2">
      <c r="A9">
        <v>7</v>
      </c>
      <c r="B9">
        <v>20.9</v>
      </c>
      <c r="C9">
        <v>15.2</v>
      </c>
      <c r="D9">
        <v>19</v>
      </c>
      <c r="E9">
        <v>2.25</v>
      </c>
    </row>
    <row r="10" spans="1:5" x14ac:dyDescent="0.2">
      <c r="A10">
        <v>8</v>
      </c>
      <c r="B10">
        <v>19.899999999999999</v>
      </c>
      <c r="C10">
        <v>11.2</v>
      </c>
      <c r="D10">
        <v>18</v>
      </c>
      <c r="E10">
        <v>3.5</v>
      </c>
    </row>
    <row r="11" spans="1:5" x14ac:dyDescent="0.2">
      <c r="A11">
        <v>9</v>
      </c>
      <c r="B11">
        <v>20.2</v>
      </c>
      <c r="C11">
        <v>9.6999999999999993</v>
      </c>
      <c r="D11">
        <v>15</v>
      </c>
      <c r="E11" t="s">
        <v>26</v>
      </c>
    </row>
    <row r="12" spans="1:5" x14ac:dyDescent="0.2">
      <c r="A12">
        <v>10</v>
      </c>
      <c r="B12">
        <v>17.899999999999999</v>
      </c>
      <c r="C12">
        <v>12.2</v>
      </c>
      <c r="D12">
        <v>16</v>
      </c>
      <c r="E12">
        <v>0</v>
      </c>
    </row>
    <row r="13" spans="1:5" x14ac:dyDescent="0.2">
      <c r="A13">
        <v>11</v>
      </c>
      <c r="B13">
        <v>20.9</v>
      </c>
      <c r="C13">
        <v>11.1</v>
      </c>
      <c r="D13">
        <v>14</v>
      </c>
      <c r="E13">
        <v>4.25</v>
      </c>
    </row>
    <row r="14" spans="1:5" x14ac:dyDescent="0.2">
      <c r="A14">
        <v>12</v>
      </c>
      <c r="B14">
        <v>19.899999999999999</v>
      </c>
      <c r="C14">
        <v>13.3</v>
      </c>
      <c r="D14">
        <v>15</v>
      </c>
      <c r="E14">
        <v>4.5</v>
      </c>
    </row>
    <row r="15" spans="1:5" x14ac:dyDescent="0.2">
      <c r="A15">
        <v>13</v>
      </c>
      <c r="B15">
        <v>19.899999999999999</v>
      </c>
      <c r="C15">
        <v>9.1999999999999993</v>
      </c>
      <c r="D15">
        <v>14</v>
      </c>
      <c r="E15" t="s">
        <v>26</v>
      </c>
    </row>
    <row r="16" spans="1:5" x14ac:dyDescent="0.2">
      <c r="A16">
        <v>14</v>
      </c>
      <c r="B16">
        <v>20</v>
      </c>
      <c r="C16">
        <v>8.5</v>
      </c>
      <c r="D16">
        <v>13</v>
      </c>
      <c r="E16" t="s">
        <v>26</v>
      </c>
    </row>
    <row r="17" spans="1:5" x14ac:dyDescent="0.2">
      <c r="A17">
        <v>15</v>
      </c>
    </row>
    <row r="18" spans="1:5" x14ac:dyDescent="0.2">
      <c r="A18">
        <v>16</v>
      </c>
      <c r="B18">
        <v>18.8</v>
      </c>
      <c r="C18">
        <v>8.8000000000000007</v>
      </c>
      <c r="D18">
        <v>15</v>
      </c>
      <c r="E18" t="s">
        <v>26</v>
      </c>
    </row>
    <row r="19" spans="1:5" x14ac:dyDescent="0.2">
      <c r="A19">
        <v>17</v>
      </c>
      <c r="B19">
        <v>19.899999999999999</v>
      </c>
      <c r="C19">
        <v>11.2</v>
      </c>
      <c r="D19">
        <v>15</v>
      </c>
      <c r="E19">
        <v>0.5</v>
      </c>
    </row>
    <row r="20" spans="1:5" x14ac:dyDescent="0.2">
      <c r="A20">
        <v>18</v>
      </c>
      <c r="B20">
        <v>18.100000000000001</v>
      </c>
      <c r="C20">
        <v>9.1999999999999993</v>
      </c>
      <c r="D20">
        <v>14</v>
      </c>
      <c r="E20">
        <v>5</v>
      </c>
    </row>
    <row r="21" spans="1:5" x14ac:dyDescent="0.2">
      <c r="A21">
        <v>19</v>
      </c>
      <c r="B21">
        <v>18</v>
      </c>
      <c r="C21">
        <v>9.4</v>
      </c>
      <c r="D21">
        <v>15</v>
      </c>
      <c r="E21">
        <v>0.25</v>
      </c>
    </row>
    <row r="22" spans="1:5" x14ac:dyDescent="0.2">
      <c r="A22">
        <v>20</v>
      </c>
      <c r="B22">
        <v>18.3</v>
      </c>
      <c r="C22">
        <v>14.2</v>
      </c>
      <c r="D22">
        <v>16</v>
      </c>
      <c r="E22" t="s">
        <v>26</v>
      </c>
    </row>
    <row r="23" spans="1:5" x14ac:dyDescent="0.2">
      <c r="A23">
        <v>21</v>
      </c>
      <c r="B23">
        <v>18.8</v>
      </c>
      <c r="C23">
        <v>9</v>
      </c>
      <c r="D23">
        <v>12</v>
      </c>
      <c r="E23">
        <v>1.25</v>
      </c>
    </row>
    <row r="24" spans="1:5" x14ac:dyDescent="0.2">
      <c r="A24">
        <v>22</v>
      </c>
      <c r="B24">
        <v>20.3</v>
      </c>
      <c r="C24">
        <v>11.1</v>
      </c>
      <c r="D24">
        <v>17</v>
      </c>
      <c r="E24" t="s">
        <v>26</v>
      </c>
    </row>
    <row r="25" spans="1:5" x14ac:dyDescent="0.2">
      <c r="A25">
        <v>23</v>
      </c>
      <c r="B25">
        <v>19.899999999999999</v>
      </c>
      <c r="C25">
        <v>12.7</v>
      </c>
      <c r="D25">
        <v>16</v>
      </c>
      <c r="E25" t="s">
        <v>26</v>
      </c>
    </row>
    <row r="26" spans="1:5" x14ac:dyDescent="0.2">
      <c r="A26">
        <v>24</v>
      </c>
      <c r="B26">
        <v>23.8</v>
      </c>
      <c r="C26">
        <v>15.9</v>
      </c>
      <c r="D26">
        <v>17</v>
      </c>
      <c r="E26">
        <v>2.5</v>
      </c>
    </row>
    <row r="27" spans="1:5" x14ac:dyDescent="0.2">
      <c r="A27">
        <v>25</v>
      </c>
      <c r="B27">
        <v>19.3</v>
      </c>
      <c r="C27">
        <v>15.3</v>
      </c>
      <c r="D27">
        <v>18</v>
      </c>
      <c r="E27" t="s">
        <v>26</v>
      </c>
    </row>
    <row r="28" spans="1:5" x14ac:dyDescent="0.2">
      <c r="A28">
        <v>26</v>
      </c>
      <c r="B28">
        <v>22.7</v>
      </c>
      <c r="C28">
        <v>13.9</v>
      </c>
      <c r="D28">
        <v>18</v>
      </c>
      <c r="E28" t="s">
        <v>26</v>
      </c>
    </row>
    <row r="29" spans="1:5" x14ac:dyDescent="0.2">
      <c r="A29">
        <v>27</v>
      </c>
      <c r="B29">
        <v>22</v>
      </c>
      <c r="C29">
        <v>16.100000000000001</v>
      </c>
      <c r="D29">
        <v>18</v>
      </c>
      <c r="E29">
        <v>1.9</v>
      </c>
    </row>
    <row r="30" spans="1:5" x14ac:dyDescent="0.2">
      <c r="A30">
        <v>28</v>
      </c>
      <c r="B30">
        <v>21.7</v>
      </c>
      <c r="C30">
        <v>14.2</v>
      </c>
      <c r="D30">
        <v>19</v>
      </c>
      <c r="E30">
        <v>3.5</v>
      </c>
    </row>
    <row r="31" spans="1:5" x14ac:dyDescent="0.2">
      <c r="A31">
        <v>29</v>
      </c>
    </row>
    <row r="32" spans="1:5" x14ac:dyDescent="0.2">
      <c r="A32">
        <v>30</v>
      </c>
    </row>
    <row r="33" spans="1:5" x14ac:dyDescent="0.2">
      <c r="A33">
        <v>31</v>
      </c>
    </row>
    <row r="34" spans="1:5" x14ac:dyDescent="0.2">
      <c r="A34" t="s">
        <v>13</v>
      </c>
      <c r="B34">
        <f>SUM(B3:B33)</f>
        <v>556.20000000000016</v>
      </c>
      <c r="C34">
        <f>SUM(C3:C33)</f>
        <v>329.5</v>
      </c>
      <c r="E34">
        <f>SUM(E3:E33)</f>
        <v>36.65</v>
      </c>
    </row>
    <row r="35" spans="1:5" x14ac:dyDescent="0.2">
      <c r="A35" t="s">
        <v>50</v>
      </c>
      <c r="B35">
        <f>AVERAGE(B3:B33)</f>
        <v>20.600000000000005</v>
      </c>
      <c r="C35">
        <f>AVERAGE(C3:C33)</f>
        <v>12.203703703703704</v>
      </c>
      <c r="D35">
        <f>AVERAGE(D3:D33)</f>
        <v>16.481481481481481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E35"/>
  <sheetViews>
    <sheetView workbookViewId="0">
      <selection activeCell="C31" sqref="C31"/>
    </sheetView>
  </sheetViews>
  <sheetFormatPr defaultRowHeight="12.75" x14ac:dyDescent="0.2"/>
  <sheetData>
    <row r="1" spans="1:5" x14ac:dyDescent="0.2">
      <c r="A1" s="60">
        <v>43009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19.7</v>
      </c>
      <c r="C3">
        <v>11.6</v>
      </c>
      <c r="D3">
        <v>16</v>
      </c>
      <c r="E3">
        <v>3.75</v>
      </c>
    </row>
    <row r="4" spans="1:5" x14ac:dyDescent="0.2">
      <c r="A4">
        <v>2</v>
      </c>
      <c r="B4">
        <v>18.899999999999999</v>
      </c>
      <c r="C4">
        <v>10.1</v>
      </c>
      <c r="D4">
        <v>13</v>
      </c>
      <c r="E4" t="s">
        <v>26</v>
      </c>
    </row>
    <row r="5" spans="1:5" x14ac:dyDescent="0.2">
      <c r="A5">
        <v>3</v>
      </c>
      <c r="B5">
        <v>17.100000000000001</v>
      </c>
      <c r="C5">
        <v>10.1</v>
      </c>
      <c r="D5">
        <v>14</v>
      </c>
      <c r="E5">
        <v>1</v>
      </c>
    </row>
    <row r="6" spans="1:5" x14ac:dyDescent="0.2">
      <c r="A6">
        <v>4</v>
      </c>
    </row>
    <row r="7" spans="1:5" x14ac:dyDescent="0.2">
      <c r="A7">
        <v>5</v>
      </c>
      <c r="B7">
        <v>19.8</v>
      </c>
      <c r="C7">
        <v>8.5</v>
      </c>
      <c r="D7">
        <v>11</v>
      </c>
      <c r="E7" t="s">
        <v>26</v>
      </c>
    </row>
    <row r="8" spans="1:5" x14ac:dyDescent="0.2">
      <c r="A8">
        <v>6</v>
      </c>
      <c r="B8">
        <v>18.100000000000001</v>
      </c>
      <c r="C8">
        <v>11.1</v>
      </c>
      <c r="D8">
        <v>15</v>
      </c>
      <c r="E8" t="s">
        <v>26</v>
      </c>
    </row>
    <row r="9" spans="1:5" x14ac:dyDescent="0.2">
      <c r="A9">
        <v>7</v>
      </c>
      <c r="B9">
        <v>17.899999999999999</v>
      </c>
      <c r="C9">
        <v>10.9</v>
      </c>
      <c r="D9">
        <v>13</v>
      </c>
      <c r="E9">
        <v>1.5</v>
      </c>
    </row>
    <row r="10" spans="1:5" x14ac:dyDescent="0.2">
      <c r="A10">
        <v>8</v>
      </c>
      <c r="B10">
        <v>19.100000000000001</v>
      </c>
      <c r="C10">
        <v>10.5</v>
      </c>
      <c r="D10">
        <v>16</v>
      </c>
      <c r="E10" t="s">
        <v>26</v>
      </c>
    </row>
    <row r="11" spans="1:5" x14ac:dyDescent="0.2">
      <c r="A11">
        <v>9</v>
      </c>
      <c r="B11">
        <v>18</v>
      </c>
      <c r="C11">
        <v>12</v>
      </c>
      <c r="D11">
        <v>16</v>
      </c>
      <c r="E11">
        <v>0.5</v>
      </c>
    </row>
    <row r="12" spans="1:5" x14ac:dyDescent="0.2">
      <c r="A12">
        <v>10</v>
      </c>
      <c r="B12">
        <v>17.399999999999999</v>
      </c>
      <c r="C12">
        <v>14.6</v>
      </c>
      <c r="D12">
        <v>16</v>
      </c>
      <c r="E12">
        <v>1</v>
      </c>
    </row>
    <row r="13" spans="1:5" x14ac:dyDescent="0.2">
      <c r="A13">
        <v>11</v>
      </c>
      <c r="B13">
        <v>17.600000000000001</v>
      </c>
      <c r="C13">
        <v>10.5</v>
      </c>
      <c r="D13">
        <v>16</v>
      </c>
      <c r="E13">
        <v>1</v>
      </c>
    </row>
    <row r="14" spans="1:5" x14ac:dyDescent="0.2">
      <c r="A14">
        <v>12</v>
      </c>
      <c r="B14">
        <v>18.5</v>
      </c>
      <c r="C14">
        <v>11.9</v>
      </c>
      <c r="D14">
        <v>18</v>
      </c>
      <c r="E14" t="s">
        <v>26</v>
      </c>
    </row>
    <row r="15" spans="1:5" x14ac:dyDescent="0.2">
      <c r="A15">
        <v>13</v>
      </c>
      <c r="B15">
        <v>19.399999999999999</v>
      </c>
      <c r="C15">
        <v>16.399999999999999</v>
      </c>
      <c r="D15">
        <v>18</v>
      </c>
    </row>
    <row r="16" spans="1:5" x14ac:dyDescent="0.2">
      <c r="A16">
        <v>14</v>
      </c>
      <c r="B16">
        <v>20.6</v>
      </c>
      <c r="C16">
        <v>12.1</v>
      </c>
      <c r="D16">
        <v>16</v>
      </c>
    </row>
    <row r="17" spans="1:5" x14ac:dyDescent="0.2">
      <c r="A17">
        <v>15</v>
      </c>
      <c r="B17">
        <v>20.7</v>
      </c>
      <c r="C17">
        <v>13.4</v>
      </c>
      <c r="D17">
        <v>17</v>
      </c>
      <c r="E17" t="s">
        <v>26</v>
      </c>
    </row>
    <row r="18" spans="1:5" x14ac:dyDescent="0.2">
      <c r="A18">
        <v>16</v>
      </c>
      <c r="B18">
        <v>23.2</v>
      </c>
      <c r="C18">
        <v>12</v>
      </c>
      <c r="D18">
        <v>14</v>
      </c>
      <c r="E18" t="s">
        <v>26</v>
      </c>
    </row>
    <row r="19" spans="1:5" x14ac:dyDescent="0.2">
      <c r="A19">
        <v>17</v>
      </c>
      <c r="B19">
        <v>15.4</v>
      </c>
      <c r="C19">
        <v>11.5</v>
      </c>
      <c r="D19">
        <v>14</v>
      </c>
      <c r="E19">
        <v>0.7</v>
      </c>
    </row>
    <row r="20" spans="1:5" x14ac:dyDescent="0.2">
      <c r="A20">
        <v>18</v>
      </c>
      <c r="B20">
        <v>16.5</v>
      </c>
      <c r="C20">
        <v>13.4</v>
      </c>
      <c r="D20">
        <v>18</v>
      </c>
      <c r="E20">
        <v>6.5</v>
      </c>
    </row>
    <row r="21" spans="1:5" x14ac:dyDescent="0.2">
      <c r="A21">
        <v>19</v>
      </c>
      <c r="B21">
        <v>17.7</v>
      </c>
      <c r="C21">
        <v>12.9</v>
      </c>
      <c r="D21">
        <v>15</v>
      </c>
      <c r="E21">
        <v>2.9</v>
      </c>
    </row>
    <row r="22" spans="1:5" x14ac:dyDescent="0.2">
      <c r="A22">
        <v>20</v>
      </c>
      <c r="B22">
        <v>16.2</v>
      </c>
      <c r="C22">
        <v>12.9</v>
      </c>
      <c r="D22">
        <v>14</v>
      </c>
      <c r="E22">
        <v>1.75</v>
      </c>
    </row>
    <row r="23" spans="1:5" x14ac:dyDescent="0.2">
      <c r="A23">
        <v>21</v>
      </c>
      <c r="B23">
        <v>16.8</v>
      </c>
      <c r="C23">
        <v>10.4</v>
      </c>
      <c r="D23">
        <v>12</v>
      </c>
      <c r="E23" t="s">
        <v>26</v>
      </c>
    </row>
    <row r="24" spans="1:5" x14ac:dyDescent="0.2">
      <c r="A24">
        <v>22</v>
      </c>
      <c r="B24">
        <v>15</v>
      </c>
      <c r="C24">
        <v>10.7</v>
      </c>
      <c r="D24">
        <v>13</v>
      </c>
      <c r="E24" t="s">
        <v>26</v>
      </c>
    </row>
    <row r="25" spans="1:5" x14ac:dyDescent="0.2">
      <c r="A25">
        <v>23</v>
      </c>
      <c r="B25">
        <v>17.3</v>
      </c>
      <c r="C25">
        <v>14</v>
      </c>
      <c r="D25">
        <v>16</v>
      </c>
      <c r="E25" t="s">
        <v>26</v>
      </c>
    </row>
    <row r="26" spans="1:5" x14ac:dyDescent="0.2">
      <c r="A26">
        <v>24</v>
      </c>
      <c r="B26">
        <v>19.600000000000001</v>
      </c>
      <c r="C26">
        <v>15.1</v>
      </c>
      <c r="D26">
        <v>16</v>
      </c>
      <c r="E26" t="s">
        <v>26</v>
      </c>
    </row>
    <row r="27" spans="1:5" x14ac:dyDescent="0.2">
      <c r="A27">
        <v>25</v>
      </c>
      <c r="B27">
        <v>20.8</v>
      </c>
      <c r="C27">
        <v>9.5</v>
      </c>
      <c r="D27">
        <v>16</v>
      </c>
      <c r="E27" t="s">
        <v>26</v>
      </c>
    </row>
    <row r="28" spans="1:5" x14ac:dyDescent="0.2">
      <c r="A28">
        <v>26</v>
      </c>
      <c r="B28">
        <v>16.3</v>
      </c>
      <c r="C28">
        <v>9.3000000000000007</v>
      </c>
      <c r="D28">
        <v>12</v>
      </c>
      <c r="E28">
        <v>1.9</v>
      </c>
    </row>
    <row r="29" spans="1:5" x14ac:dyDescent="0.2">
      <c r="A29">
        <v>27</v>
      </c>
      <c r="B29">
        <v>17.100000000000001</v>
      </c>
      <c r="C29">
        <v>6.7</v>
      </c>
      <c r="D29">
        <v>10</v>
      </c>
      <c r="E29" t="s">
        <v>26</v>
      </c>
    </row>
    <row r="30" spans="1:5" x14ac:dyDescent="0.2">
      <c r="A30">
        <v>28</v>
      </c>
      <c r="B30">
        <v>16.600000000000001</v>
      </c>
      <c r="C30">
        <v>7.9</v>
      </c>
      <c r="D30">
        <v>14</v>
      </c>
      <c r="E30">
        <v>1.2</v>
      </c>
    </row>
    <row r="31" spans="1:5" x14ac:dyDescent="0.2">
      <c r="A31">
        <v>29</v>
      </c>
      <c r="B31">
        <v>14.1</v>
      </c>
      <c r="C31">
        <v>4.5</v>
      </c>
      <c r="D31">
        <v>10</v>
      </c>
      <c r="E31" t="s">
        <v>26</v>
      </c>
    </row>
    <row r="32" spans="1:5" x14ac:dyDescent="0.2">
      <c r="A32">
        <v>30</v>
      </c>
      <c r="B32">
        <v>14.4</v>
      </c>
      <c r="C32">
        <v>7.1</v>
      </c>
      <c r="D32">
        <v>11</v>
      </c>
      <c r="E32" t="s">
        <v>26</v>
      </c>
    </row>
    <row r="33" spans="1:5" x14ac:dyDescent="0.2">
      <c r="A33">
        <v>31</v>
      </c>
      <c r="B33">
        <v>14</v>
      </c>
      <c r="C33">
        <v>8.8000000000000007</v>
      </c>
      <c r="D33">
        <v>12</v>
      </c>
      <c r="E33" t="s">
        <v>26</v>
      </c>
    </row>
    <row r="34" spans="1:5" x14ac:dyDescent="0.2">
      <c r="A34" t="s">
        <v>13</v>
      </c>
      <c r="B34">
        <f>SUM(B3:B33)</f>
        <v>533.80000000000007</v>
      </c>
      <c r="C34">
        <f>SUM(C3:C33)</f>
        <v>330.40000000000003</v>
      </c>
      <c r="E34">
        <f>SUM(E3:E33)</f>
        <v>23.699999999999996</v>
      </c>
    </row>
    <row r="35" spans="1:5" x14ac:dyDescent="0.2">
      <c r="A35" t="s">
        <v>50</v>
      </c>
      <c r="B35">
        <f>AVERAGE(B3:B33)</f>
        <v>17.793333333333337</v>
      </c>
      <c r="C35">
        <f>AVERAGE(C3:C33)</f>
        <v>11.013333333333334</v>
      </c>
      <c r="D35">
        <f>AVERAGE(D3:D33)</f>
        <v>14.4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E35"/>
  <sheetViews>
    <sheetView topLeftCell="A10" workbookViewId="0">
      <selection activeCell="C31" sqref="C31"/>
    </sheetView>
  </sheetViews>
  <sheetFormatPr defaultRowHeight="12.75" x14ac:dyDescent="0.2"/>
  <sheetData>
    <row r="1" spans="1:5" x14ac:dyDescent="0.2">
      <c r="A1" s="60">
        <v>43040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16.899999999999999</v>
      </c>
      <c r="C3">
        <v>6.1</v>
      </c>
      <c r="D3">
        <v>11</v>
      </c>
    </row>
    <row r="4" spans="1:5" x14ac:dyDescent="0.2">
      <c r="A4">
        <v>2</v>
      </c>
      <c r="B4">
        <v>16.8</v>
      </c>
      <c r="C4">
        <v>7.2</v>
      </c>
      <c r="D4">
        <v>15</v>
      </c>
    </row>
    <row r="5" spans="1:5" x14ac:dyDescent="0.2">
      <c r="A5">
        <v>3</v>
      </c>
      <c r="B5">
        <v>15.5</v>
      </c>
      <c r="C5">
        <v>10.7</v>
      </c>
      <c r="D5">
        <v>14</v>
      </c>
      <c r="E5">
        <v>5</v>
      </c>
    </row>
    <row r="6" spans="1:5" x14ac:dyDescent="0.2">
      <c r="A6">
        <v>4</v>
      </c>
      <c r="B6">
        <v>14.3</v>
      </c>
      <c r="C6">
        <v>4.9000000000000004</v>
      </c>
      <c r="D6">
        <v>9</v>
      </c>
      <c r="E6">
        <v>0.5</v>
      </c>
    </row>
    <row r="7" spans="1:5" x14ac:dyDescent="0.2">
      <c r="A7">
        <v>5</v>
      </c>
      <c r="B7">
        <v>14.3</v>
      </c>
      <c r="C7">
        <v>2.4</v>
      </c>
      <c r="D7">
        <v>8</v>
      </c>
    </row>
    <row r="8" spans="1:5" x14ac:dyDescent="0.2">
      <c r="A8">
        <v>6</v>
      </c>
    </row>
    <row r="9" spans="1:5" x14ac:dyDescent="0.2">
      <c r="A9">
        <v>7</v>
      </c>
      <c r="B9">
        <v>13.2</v>
      </c>
      <c r="C9">
        <v>4.0999999999999996</v>
      </c>
      <c r="D9">
        <v>10</v>
      </c>
      <c r="E9">
        <v>5</v>
      </c>
    </row>
    <row r="10" spans="1:5" x14ac:dyDescent="0.2">
      <c r="A10">
        <v>8</v>
      </c>
      <c r="B10">
        <v>10.5</v>
      </c>
      <c r="C10">
        <v>3.5</v>
      </c>
      <c r="D10">
        <v>9</v>
      </c>
      <c r="E10">
        <v>0.5</v>
      </c>
    </row>
    <row r="11" spans="1:5" x14ac:dyDescent="0.2">
      <c r="A11">
        <v>9</v>
      </c>
      <c r="B11">
        <v>14.1</v>
      </c>
      <c r="C11">
        <v>8.3000000000000007</v>
      </c>
      <c r="D11">
        <v>11</v>
      </c>
    </row>
    <row r="12" spans="1:5" x14ac:dyDescent="0.2">
      <c r="A12">
        <v>10</v>
      </c>
    </row>
    <row r="13" spans="1:5" x14ac:dyDescent="0.2">
      <c r="A13">
        <v>11</v>
      </c>
      <c r="B13">
        <v>14.3</v>
      </c>
      <c r="C13">
        <v>6.5</v>
      </c>
      <c r="D13">
        <v>10</v>
      </c>
      <c r="E13">
        <v>13</v>
      </c>
    </row>
    <row r="14" spans="1:5" x14ac:dyDescent="0.2">
      <c r="A14">
        <v>12</v>
      </c>
      <c r="B14">
        <v>9.4</v>
      </c>
      <c r="C14">
        <v>3.1</v>
      </c>
      <c r="D14">
        <v>9</v>
      </c>
      <c r="E14">
        <v>0.5</v>
      </c>
    </row>
    <row r="15" spans="1:5" x14ac:dyDescent="0.2">
      <c r="A15">
        <v>13</v>
      </c>
      <c r="B15">
        <v>10.6</v>
      </c>
      <c r="C15">
        <v>5.3</v>
      </c>
      <c r="D15">
        <v>10</v>
      </c>
      <c r="E15">
        <v>0.5</v>
      </c>
    </row>
    <row r="16" spans="1:5" x14ac:dyDescent="0.2">
      <c r="A16">
        <v>14</v>
      </c>
      <c r="B16">
        <v>12.5</v>
      </c>
      <c r="C16">
        <v>10.199999999999999</v>
      </c>
      <c r="D16">
        <v>11</v>
      </c>
      <c r="E16">
        <v>1.5</v>
      </c>
    </row>
    <row r="17" spans="1:5" x14ac:dyDescent="0.2">
      <c r="A17">
        <v>15</v>
      </c>
    </row>
    <row r="18" spans="1:5" x14ac:dyDescent="0.2">
      <c r="A18">
        <v>16</v>
      </c>
      <c r="B18">
        <v>15.3</v>
      </c>
      <c r="C18">
        <v>2.9</v>
      </c>
      <c r="D18">
        <v>9</v>
      </c>
    </row>
    <row r="19" spans="1:5" x14ac:dyDescent="0.2">
      <c r="A19">
        <v>17</v>
      </c>
      <c r="B19">
        <v>12.2</v>
      </c>
      <c r="C19">
        <v>5.0999999999999996</v>
      </c>
      <c r="D19">
        <v>9</v>
      </c>
    </row>
    <row r="20" spans="1:5" x14ac:dyDescent="0.2">
      <c r="A20">
        <v>18</v>
      </c>
      <c r="B20">
        <v>9.8000000000000007</v>
      </c>
      <c r="C20">
        <v>3.3</v>
      </c>
      <c r="D20">
        <v>7</v>
      </c>
      <c r="E20">
        <v>3.5</v>
      </c>
    </row>
    <row r="21" spans="1:5" x14ac:dyDescent="0.2">
      <c r="A21">
        <v>19</v>
      </c>
      <c r="B21">
        <v>11.6</v>
      </c>
      <c r="C21">
        <v>4.5</v>
      </c>
      <c r="D21">
        <v>8</v>
      </c>
      <c r="E21">
        <v>1.5</v>
      </c>
    </row>
    <row r="22" spans="1:5" x14ac:dyDescent="0.2">
      <c r="A22">
        <v>20</v>
      </c>
      <c r="B22">
        <v>13.3</v>
      </c>
      <c r="C22">
        <v>11.6</v>
      </c>
      <c r="D22">
        <v>13</v>
      </c>
    </row>
    <row r="23" spans="1:5" x14ac:dyDescent="0.2">
      <c r="A23">
        <v>21</v>
      </c>
      <c r="B23">
        <v>15.8</v>
      </c>
      <c r="C23">
        <v>13.2</v>
      </c>
      <c r="D23">
        <v>14</v>
      </c>
    </row>
    <row r="24" spans="1:5" x14ac:dyDescent="0.2">
      <c r="A24">
        <v>22</v>
      </c>
      <c r="B24">
        <v>16.3</v>
      </c>
      <c r="C24">
        <v>10.1</v>
      </c>
      <c r="D24">
        <v>11</v>
      </c>
      <c r="E24">
        <v>3</v>
      </c>
    </row>
    <row r="25" spans="1:5" x14ac:dyDescent="0.2">
      <c r="A25">
        <v>23</v>
      </c>
      <c r="B25">
        <v>12.6</v>
      </c>
      <c r="C25">
        <v>7.3</v>
      </c>
      <c r="D25">
        <v>9</v>
      </c>
    </row>
    <row r="26" spans="1:5" x14ac:dyDescent="0.2">
      <c r="A26">
        <v>24</v>
      </c>
    </row>
    <row r="27" spans="1:5" x14ac:dyDescent="0.2">
      <c r="A27">
        <v>25</v>
      </c>
      <c r="B27">
        <v>9.1999999999999993</v>
      </c>
      <c r="C27">
        <v>1.7</v>
      </c>
      <c r="D27">
        <v>5</v>
      </c>
    </row>
    <row r="28" spans="1:5" x14ac:dyDescent="0.2">
      <c r="A28">
        <v>26</v>
      </c>
      <c r="B28">
        <v>10.5</v>
      </c>
      <c r="C28">
        <v>4.5</v>
      </c>
      <c r="D28">
        <v>9</v>
      </c>
      <c r="E28">
        <v>3.5</v>
      </c>
    </row>
    <row r="29" spans="1:5" x14ac:dyDescent="0.2">
      <c r="A29">
        <v>27</v>
      </c>
      <c r="B29">
        <v>11</v>
      </c>
      <c r="C29">
        <v>4.2</v>
      </c>
      <c r="D29">
        <v>8</v>
      </c>
    </row>
    <row r="30" spans="1:5" x14ac:dyDescent="0.2">
      <c r="A30">
        <v>28</v>
      </c>
      <c r="B30">
        <v>8.9</v>
      </c>
      <c r="C30">
        <v>2.8</v>
      </c>
      <c r="D30">
        <v>8</v>
      </c>
    </row>
    <row r="31" spans="1:5" x14ac:dyDescent="0.2">
      <c r="A31">
        <v>29</v>
      </c>
      <c r="B31">
        <v>6.9</v>
      </c>
      <c r="C31">
        <v>0.8</v>
      </c>
      <c r="D31">
        <v>4</v>
      </c>
    </row>
    <row r="32" spans="1:5" x14ac:dyDescent="0.2">
      <c r="A32">
        <v>30</v>
      </c>
      <c r="B32">
        <v>5.0999999999999996</v>
      </c>
      <c r="C32">
        <v>2.6</v>
      </c>
      <c r="D32">
        <v>7</v>
      </c>
    </row>
    <row r="33" spans="1:5" x14ac:dyDescent="0.2">
      <c r="A33">
        <v>31</v>
      </c>
    </row>
    <row r="34" spans="1:5" x14ac:dyDescent="0.2">
      <c r="A34" t="s">
        <v>13</v>
      </c>
      <c r="B34">
        <f>SUM(B3:B33)</f>
        <v>320.90000000000003</v>
      </c>
      <c r="C34">
        <f>SUM(C3:C33)</f>
        <v>146.89999999999998</v>
      </c>
      <c r="E34">
        <f>SUM(E3:E33)</f>
        <v>38</v>
      </c>
    </row>
    <row r="35" spans="1:5" x14ac:dyDescent="0.2">
      <c r="A35" t="s">
        <v>50</v>
      </c>
      <c r="B35">
        <f>AVERAGE(B3:B33)</f>
        <v>12.342307692307694</v>
      </c>
      <c r="C35">
        <f>AVERAGE(C3:C33)</f>
        <v>5.6499999999999995</v>
      </c>
      <c r="D35">
        <f>AVERAGE(D3:D33)</f>
        <v>9.5384615384615383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E35"/>
  <sheetViews>
    <sheetView workbookViewId="0">
      <selection activeCell="C30" sqref="C30"/>
    </sheetView>
  </sheetViews>
  <sheetFormatPr defaultRowHeight="12.75" x14ac:dyDescent="0.2"/>
  <sheetData>
    <row r="1" spans="1:5" x14ac:dyDescent="0.2">
      <c r="A1" s="60">
        <v>43070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7.6</v>
      </c>
      <c r="C3">
        <v>4.0999999999999996</v>
      </c>
      <c r="D3">
        <v>8</v>
      </c>
      <c r="E3">
        <v>0</v>
      </c>
    </row>
    <row r="4" spans="1:5" x14ac:dyDescent="0.2">
      <c r="A4">
        <v>2</v>
      </c>
      <c r="B4">
        <v>9.1</v>
      </c>
      <c r="C4">
        <v>5</v>
      </c>
      <c r="D4">
        <v>10</v>
      </c>
      <c r="E4">
        <v>1.5</v>
      </c>
    </row>
    <row r="5" spans="1:5" x14ac:dyDescent="0.2">
      <c r="A5">
        <v>3</v>
      </c>
      <c r="B5">
        <v>10.4</v>
      </c>
      <c r="C5">
        <v>4.7</v>
      </c>
      <c r="D5">
        <v>9</v>
      </c>
      <c r="E5">
        <v>0</v>
      </c>
    </row>
    <row r="6" spans="1:5" x14ac:dyDescent="0.2">
      <c r="A6">
        <v>4</v>
      </c>
      <c r="B6">
        <v>10.6</v>
      </c>
      <c r="C6">
        <v>7.8</v>
      </c>
      <c r="D6">
        <v>9</v>
      </c>
      <c r="E6">
        <v>0</v>
      </c>
    </row>
    <row r="7" spans="1:5" x14ac:dyDescent="0.2">
      <c r="A7">
        <v>5</v>
      </c>
      <c r="B7">
        <v>10.7</v>
      </c>
      <c r="C7">
        <v>8.9</v>
      </c>
      <c r="D7">
        <v>10</v>
      </c>
      <c r="E7">
        <v>0</v>
      </c>
    </row>
    <row r="8" spans="1:5" x14ac:dyDescent="0.2">
      <c r="A8">
        <v>6</v>
      </c>
      <c r="B8">
        <v>12.4</v>
      </c>
      <c r="C8">
        <v>9.9</v>
      </c>
      <c r="D8">
        <v>11</v>
      </c>
      <c r="E8">
        <v>0</v>
      </c>
    </row>
    <row r="9" spans="1:5" x14ac:dyDescent="0.2">
      <c r="A9">
        <v>7</v>
      </c>
      <c r="B9">
        <v>12.8</v>
      </c>
      <c r="C9">
        <v>3.9</v>
      </c>
      <c r="D9">
        <v>6</v>
      </c>
      <c r="E9">
        <v>2.4</v>
      </c>
    </row>
    <row r="10" spans="1:5" x14ac:dyDescent="0.2">
      <c r="A10">
        <v>8</v>
      </c>
      <c r="B10">
        <v>5.9</v>
      </c>
      <c r="C10">
        <v>0</v>
      </c>
      <c r="D10">
        <v>3</v>
      </c>
      <c r="E10">
        <v>0</v>
      </c>
    </row>
    <row r="11" spans="1:5" x14ac:dyDescent="0.2">
      <c r="A11">
        <v>9</v>
      </c>
      <c r="B11">
        <v>5.5</v>
      </c>
      <c r="C11">
        <v>1.1000000000000001</v>
      </c>
      <c r="D11">
        <v>3</v>
      </c>
      <c r="E11">
        <v>1.4</v>
      </c>
    </row>
    <row r="12" spans="1:5" x14ac:dyDescent="0.2">
      <c r="A12">
        <v>10</v>
      </c>
      <c r="B12">
        <v>3.9</v>
      </c>
      <c r="C12">
        <v>1.7</v>
      </c>
      <c r="D12">
        <v>5</v>
      </c>
      <c r="E12">
        <v>11</v>
      </c>
    </row>
    <row r="13" spans="1:5" x14ac:dyDescent="0.2">
      <c r="A13">
        <v>11</v>
      </c>
      <c r="B13">
        <v>3.8</v>
      </c>
      <c r="C13">
        <v>-1.6</v>
      </c>
      <c r="D13">
        <v>2</v>
      </c>
      <c r="E13">
        <v>9</v>
      </c>
    </row>
    <row r="14" spans="1:5" x14ac:dyDescent="0.2">
      <c r="A14">
        <v>12</v>
      </c>
      <c r="B14">
        <v>8.9</v>
      </c>
      <c r="C14">
        <v>-0.9</v>
      </c>
      <c r="D14">
        <v>8</v>
      </c>
      <c r="E14">
        <v>4</v>
      </c>
    </row>
    <row r="15" spans="1:5" x14ac:dyDescent="0.2">
      <c r="A15">
        <v>13</v>
      </c>
      <c r="B15">
        <v>9.9</v>
      </c>
      <c r="C15">
        <v>4.0999999999999996</v>
      </c>
      <c r="D15">
        <v>5</v>
      </c>
      <c r="E15">
        <v>6</v>
      </c>
    </row>
    <row r="16" spans="1:5" x14ac:dyDescent="0.2">
      <c r="A16">
        <v>14</v>
      </c>
      <c r="B16">
        <v>8.1999999999999993</v>
      </c>
      <c r="C16">
        <v>2.4</v>
      </c>
      <c r="D16">
        <v>4</v>
      </c>
      <c r="E16">
        <v>1.4</v>
      </c>
    </row>
    <row r="17" spans="1:5" x14ac:dyDescent="0.2">
      <c r="A17">
        <v>15</v>
      </c>
      <c r="B17">
        <v>6.9</v>
      </c>
      <c r="C17">
        <v>0.8</v>
      </c>
      <c r="D17">
        <v>3</v>
      </c>
      <c r="E17">
        <v>0</v>
      </c>
    </row>
    <row r="18" spans="1:5" x14ac:dyDescent="0.2">
      <c r="A18">
        <v>16</v>
      </c>
      <c r="B18">
        <v>6.5</v>
      </c>
      <c r="C18">
        <v>1</v>
      </c>
      <c r="D18">
        <v>4</v>
      </c>
      <c r="E18">
        <v>2</v>
      </c>
    </row>
    <row r="19" spans="1:5" x14ac:dyDescent="0.2">
      <c r="A19">
        <v>17</v>
      </c>
    </row>
    <row r="20" spans="1:5" x14ac:dyDescent="0.2">
      <c r="A20">
        <v>18</v>
      </c>
      <c r="B20">
        <v>10.1</v>
      </c>
      <c r="C20">
        <v>1.3</v>
      </c>
      <c r="D20">
        <v>4</v>
      </c>
      <c r="E20">
        <v>3</v>
      </c>
    </row>
    <row r="21" spans="1:5" x14ac:dyDescent="0.2">
      <c r="A21">
        <v>19</v>
      </c>
      <c r="B21">
        <v>8.9</v>
      </c>
      <c r="C21">
        <v>2.7</v>
      </c>
      <c r="D21">
        <v>9</v>
      </c>
      <c r="E21">
        <v>0.8</v>
      </c>
    </row>
    <row r="22" spans="1:5" x14ac:dyDescent="0.2">
      <c r="A22">
        <v>20</v>
      </c>
      <c r="B22">
        <v>11.6</v>
      </c>
      <c r="C22">
        <v>9.6</v>
      </c>
      <c r="D22">
        <v>10</v>
      </c>
      <c r="E22">
        <v>0.5</v>
      </c>
    </row>
    <row r="23" spans="1:5" x14ac:dyDescent="0.2">
      <c r="A23">
        <v>21</v>
      </c>
      <c r="B23">
        <v>12.5</v>
      </c>
      <c r="C23">
        <v>10.199999999999999</v>
      </c>
      <c r="D23">
        <v>10</v>
      </c>
      <c r="E23">
        <v>1</v>
      </c>
    </row>
    <row r="24" spans="1:5" x14ac:dyDescent="0.2">
      <c r="A24">
        <v>22</v>
      </c>
      <c r="B24">
        <v>13</v>
      </c>
      <c r="C24">
        <v>9.6</v>
      </c>
      <c r="D24">
        <v>10</v>
      </c>
      <c r="E24">
        <v>0.5</v>
      </c>
    </row>
    <row r="25" spans="1:5" x14ac:dyDescent="0.2">
      <c r="A25">
        <v>23</v>
      </c>
      <c r="B25">
        <v>10.3</v>
      </c>
      <c r="C25">
        <v>9</v>
      </c>
      <c r="D25">
        <v>10</v>
      </c>
      <c r="E25">
        <v>0</v>
      </c>
    </row>
    <row r="26" spans="1:5" x14ac:dyDescent="0.2">
      <c r="A26">
        <v>24</v>
      </c>
      <c r="B26">
        <v>11.5</v>
      </c>
      <c r="C26">
        <v>9.1999999999999993</v>
      </c>
      <c r="D26">
        <v>11</v>
      </c>
      <c r="E26">
        <v>0.8</v>
      </c>
    </row>
    <row r="27" spans="1:5" x14ac:dyDescent="0.2">
      <c r="A27">
        <v>25</v>
      </c>
      <c r="B27">
        <v>11.5</v>
      </c>
      <c r="C27">
        <v>4.2</v>
      </c>
      <c r="D27">
        <v>8</v>
      </c>
      <c r="E27">
        <v>4.5</v>
      </c>
    </row>
    <row r="28" spans="1:5" x14ac:dyDescent="0.2">
      <c r="A28">
        <v>26</v>
      </c>
      <c r="B28">
        <v>8.6</v>
      </c>
      <c r="C28">
        <v>3.3</v>
      </c>
      <c r="D28">
        <v>8</v>
      </c>
      <c r="E28">
        <v>9</v>
      </c>
    </row>
    <row r="29" spans="1:5" x14ac:dyDescent="0.2">
      <c r="A29">
        <v>27</v>
      </c>
      <c r="B29">
        <v>4</v>
      </c>
      <c r="C29">
        <v>0.8</v>
      </c>
      <c r="D29">
        <v>5</v>
      </c>
      <c r="E29">
        <v>3</v>
      </c>
    </row>
    <row r="30" spans="1:5" x14ac:dyDescent="0.2">
      <c r="A30">
        <v>28</v>
      </c>
      <c r="B30">
        <v>7.2</v>
      </c>
      <c r="C30">
        <v>-0.5</v>
      </c>
      <c r="D30">
        <v>7</v>
      </c>
      <c r="E30">
        <v>6</v>
      </c>
    </row>
    <row r="31" spans="1:5" x14ac:dyDescent="0.2">
      <c r="A31">
        <v>29</v>
      </c>
      <c r="B31">
        <v>13.2</v>
      </c>
      <c r="C31">
        <v>5.9</v>
      </c>
      <c r="D31">
        <v>9</v>
      </c>
      <c r="E31">
        <v>5</v>
      </c>
    </row>
    <row r="32" spans="1:5" x14ac:dyDescent="0.2">
      <c r="A32">
        <v>30</v>
      </c>
      <c r="B32">
        <v>14.8</v>
      </c>
      <c r="C32">
        <v>10.3</v>
      </c>
      <c r="D32">
        <v>11</v>
      </c>
      <c r="E32">
        <v>3</v>
      </c>
    </row>
    <row r="33" spans="1:5" x14ac:dyDescent="0.2">
      <c r="A33">
        <v>31</v>
      </c>
      <c r="B33">
        <v>12.2</v>
      </c>
      <c r="C33">
        <v>6.5</v>
      </c>
      <c r="D33">
        <v>9</v>
      </c>
      <c r="E33">
        <v>1.8</v>
      </c>
    </row>
    <row r="34" spans="1:5" x14ac:dyDescent="0.2">
      <c r="A34" t="s">
        <v>13</v>
      </c>
      <c r="B34">
        <f>SUM(B3:B33)</f>
        <v>282.5</v>
      </c>
      <c r="C34">
        <f>SUM(C3:C33)</f>
        <v>135</v>
      </c>
      <c r="E34">
        <f>SUM(E3:E33)</f>
        <v>77.59999999999998</v>
      </c>
    </row>
    <row r="35" spans="1:5" x14ac:dyDescent="0.2">
      <c r="A35" t="s">
        <v>50</v>
      </c>
      <c r="B35">
        <f>AVERAGE(B3:B33)</f>
        <v>9.4166666666666661</v>
      </c>
      <c r="C35">
        <f>AVERAGE(C3:C33)</f>
        <v>4.5</v>
      </c>
      <c r="D35">
        <f>AVERAGE(D3:D33)</f>
        <v>7.3666666666666663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E36"/>
  <sheetViews>
    <sheetView topLeftCell="A4" workbookViewId="0">
      <selection activeCell="D19" sqref="D19"/>
    </sheetView>
  </sheetViews>
  <sheetFormatPr defaultRowHeight="12.75" x14ac:dyDescent="0.2"/>
  <cols>
    <col min="1" max="1" width="9.28515625" style="101" customWidth="1"/>
    <col min="2" max="4" width="12" style="104" customWidth="1"/>
    <col min="5" max="5" width="12" style="103" customWidth="1"/>
  </cols>
  <sheetData>
    <row r="1" spans="1:5" s="100" customFormat="1" ht="25.5" customHeight="1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8.9</v>
      </c>
      <c r="C2" s="108">
        <v>5.0999999999999996</v>
      </c>
      <c r="D2" s="108">
        <v>9</v>
      </c>
      <c r="E2" s="111" t="s">
        <v>26</v>
      </c>
    </row>
    <row r="3" spans="1:5" x14ac:dyDescent="0.2">
      <c r="A3" s="106">
        <v>2</v>
      </c>
      <c r="B3" s="109">
        <v>13.1</v>
      </c>
      <c r="C3" s="109">
        <v>5.8</v>
      </c>
      <c r="D3" s="109">
        <v>9</v>
      </c>
      <c r="E3" s="109">
        <v>8</v>
      </c>
    </row>
    <row r="4" spans="1:5" x14ac:dyDescent="0.2">
      <c r="A4" s="106">
        <v>3</v>
      </c>
      <c r="B4" s="109">
        <v>11.7</v>
      </c>
      <c r="C4" s="109">
        <v>7.5</v>
      </c>
      <c r="D4" s="109">
        <v>9.5</v>
      </c>
      <c r="E4" s="109">
        <v>9</v>
      </c>
    </row>
    <row r="5" spans="1:5" x14ac:dyDescent="0.2">
      <c r="A5" s="106">
        <v>4</v>
      </c>
      <c r="B5" s="109">
        <v>13.2</v>
      </c>
      <c r="C5" s="109">
        <v>3.3</v>
      </c>
      <c r="D5" s="109">
        <v>7</v>
      </c>
      <c r="E5" s="109">
        <v>3</v>
      </c>
    </row>
    <row r="6" spans="1:5" x14ac:dyDescent="0.2">
      <c r="A6" s="106">
        <v>5</v>
      </c>
      <c r="B6" s="109">
        <v>6.8</v>
      </c>
      <c r="C6" s="109">
        <v>3.4</v>
      </c>
      <c r="D6" s="109">
        <v>6</v>
      </c>
      <c r="E6" s="112" t="s">
        <v>26</v>
      </c>
    </row>
    <row r="7" spans="1:5" x14ac:dyDescent="0.2">
      <c r="A7" s="106">
        <v>6</v>
      </c>
      <c r="B7" s="109">
        <v>7.3</v>
      </c>
      <c r="C7" s="109">
        <v>3.2</v>
      </c>
      <c r="D7" s="109">
        <v>6</v>
      </c>
      <c r="E7" s="112" t="s">
        <v>26</v>
      </c>
    </row>
    <row r="8" spans="1:5" x14ac:dyDescent="0.2">
      <c r="A8" s="106">
        <v>7</v>
      </c>
      <c r="B8" s="109">
        <v>6</v>
      </c>
      <c r="C8" s="109">
        <v>5.3</v>
      </c>
      <c r="D8" s="109">
        <v>6</v>
      </c>
      <c r="E8" s="112" t="s">
        <v>26</v>
      </c>
    </row>
    <row r="9" spans="1:5" x14ac:dyDescent="0.2">
      <c r="A9" s="106">
        <v>8</v>
      </c>
      <c r="B9" s="109">
        <v>9.4</v>
      </c>
      <c r="C9" s="109">
        <v>5.7</v>
      </c>
      <c r="D9" s="109">
        <v>8</v>
      </c>
      <c r="E9" s="109">
        <v>0.6</v>
      </c>
    </row>
    <row r="10" spans="1:5" x14ac:dyDescent="0.2">
      <c r="A10" s="106">
        <v>9</v>
      </c>
      <c r="B10" s="109">
        <v>11.3</v>
      </c>
      <c r="C10" s="109">
        <v>5.2</v>
      </c>
      <c r="D10" s="109">
        <v>8</v>
      </c>
      <c r="E10" s="112" t="s">
        <v>26</v>
      </c>
    </row>
    <row r="11" spans="1:5" x14ac:dyDescent="0.2">
      <c r="A11" s="106">
        <v>10</v>
      </c>
      <c r="B11" s="109">
        <v>8.4</v>
      </c>
      <c r="C11" s="109">
        <v>7.5</v>
      </c>
      <c r="D11" s="109">
        <v>9</v>
      </c>
      <c r="E11" s="109">
        <v>2</v>
      </c>
    </row>
    <row r="12" spans="1:5" x14ac:dyDescent="0.2">
      <c r="A12" s="106">
        <v>11</v>
      </c>
      <c r="B12" s="109">
        <v>8.1999999999999993</v>
      </c>
      <c r="C12" s="109">
        <v>6.3</v>
      </c>
      <c r="D12" s="109">
        <v>8</v>
      </c>
      <c r="E12" s="112" t="s">
        <v>26</v>
      </c>
    </row>
    <row r="13" spans="1:5" x14ac:dyDescent="0.2">
      <c r="A13" s="106">
        <v>12</v>
      </c>
      <c r="B13" s="109">
        <v>8.8000000000000007</v>
      </c>
      <c r="C13" s="109">
        <v>5.3</v>
      </c>
      <c r="D13" s="109">
        <v>8</v>
      </c>
      <c r="E13" s="112" t="s">
        <v>26</v>
      </c>
    </row>
    <row r="14" spans="1:5" x14ac:dyDescent="0.2">
      <c r="A14" s="106">
        <v>13</v>
      </c>
      <c r="B14" s="109"/>
      <c r="C14" s="109"/>
      <c r="D14" s="109"/>
      <c r="E14" s="109"/>
    </row>
    <row r="15" spans="1:5" x14ac:dyDescent="0.2">
      <c r="A15" s="106">
        <v>14</v>
      </c>
      <c r="B15" s="109">
        <v>11.5</v>
      </c>
      <c r="C15" s="109">
        <v>5.8</v>
      </c>
      <c r="D15" s="109">
        <v>10</v>
      </c>
      <c r="E15" s="109">
        <v>5</v>
      </c>
    </row>
    <row r="16" spans="1:5" x14ac:dyDescent="0.2">
      <c r="A16" s="106">
        <v>15</v>
      </c>
      <c r="B16" s="109">
        <v>11.2</v>
      </c>
      <c r="C16" s="109">
        <v>6.5</v>
      </c>
      <c r="D16" s="109">
        <v>7</v>
      </c>
      <c r="E16" s="109">
        <v>1.2</v>
      </c>
    </row>
    <row r="17" spans="1:5" x14ac:dyDescent="0.2">
      <c r="A17" s="106">
        <v>16</v>
      </c>
      <c r="B17" s="109">
        <v>9.1</v>
      </c>
      <c r="C17" s="109">
        <v>3.8</v>
      </c>
      <c r="D17" s="109">
        <v>5</v>
      </c>
      <c r="E17" s="112" t="s">
        <v>26</v>
      </c>
    </row>
    <row r="18" spans="1:5" x14ac:dyDescent="0.2">
      <c r="A18" s="106">
        <v>17</v>
      </c>
      <c r="B18" s="109">
        <v>12.5</v>
      </c>
      <c r="C18" s="109">
        <v>5.6</v>
      </c>
      <c r="D18" s="109">
        <v>7</v>
      </c>
      <c r="E18" s="109">
        <v>1.2</v>
      </c>
    </row>
    <row r="19" spans="1:5" x14ac:dyDescent="0.2">
      <c r="A19" s="106">
        <v>18</v>
      </c>
      <c r="B19" s="109">
        <v>9.8000000000000007</v>
      </c>
      <c r="C19" s="109">
        <v>2.1</v>
      </c>
      <c r="D19" s="109">
        <v>5</v>
      </c>
      <c r="E19" s="112" t="s">
        <v>26</v>
      </c>
    </row>
    <row r="20" spans="1:5" x14ac:dyDescent="0.2">
      <c r="A20" s="106">
        <v>19</v>
      </c>
      <c r="B20" s="109">
        <v>8.3000000000000007</v>
      </c>
      <c r="C20" s="109">
        <v>3.4</v>
      </c>
      <c r="D20" s="109">
        <v>6</v>
      </c>
      <c r="E20" s="112">
        <v>1.25</v>
      </c>
    </row>
    <row r="21" spans="1:5" x14ac:dyDescent="0.2">
      <c r="A21" s="106">
        <v>20</v>
      </c>
      <c r="B21" s="109">
        <v>5.5</v>
      </c>
      <c r="C21" s="109">
        <v>2.4</v>
      </c>
      <c r="D21" s="109">
        <v>5</v>
      </c>
      <c r="E21" s="112">
        <v>6</v>
      </c>
    </row>
    <row r="22" spans="1:5" x14ac:dyDescent="0.2">
      <c r="A22" s="106">
        <v>21</v>
      </c>
      <c r="B22" s="109">
        <v>11.3</v>
      </c>
      <c r="C22" s="109">
        <v>2.2999999999999998</v>
      </c>
      <c r="D22" s="109">
        <v>8</v>
      </c>
      <c r="E22" s="112">
        <v>11.4</v>
      </c>
    </row>
    <row r="23" spans="1:5" x14ac:dyDescent="0.2">
      <c r="A23" s="106">
        <v>22</v>
      </c>
      <c r="B23" s="109">
        <v>11.7</v>
      </c>
      <c r="C23" s="109">
        <v>8.6</v>
      </c>
      <c r="D23" s="109">
        <v>10</v>
      </c>
      <c r="E23" s="109"/>
    </row>
    <row r="24" spans="1:5" x14ac:dyDescent="0.2">
      <c r="A24" s="106">
        <v>23</v>
      </c>
      <c r="B24" s="109">
        <v>14.2</v>
      </c>
      <c r="C24" s="109">
        <v>10.5</v>
      </c>
      <c r="D24" s="109">
        <v>12</v>
      </c>
      <c r="E24" s="112" t="s">
        <v>26</v>
      </c>
    </row>
    <row r="25" spans="1:5" x14ac:dyDescent="0.2">
      <c r="A25" s="106">
        <v>24</v>
      </c>
      <c r="B25" s="109">
        <v>13.9</v>
      </c>
      <c r="C25" s="109">
        <v>7.1</v>
      </c>
      <c r="D25" s="109">
        <v>8</v>
      </c>
      <c r="E25" s="112">
        <v>10</v>
      </c>
    </row>
    <row r="26" spans="1:5" x14ac:dyDescent="0.2">
      <c r="A26" s="106">
        <v>25</v>
      </c>
      <c r="B26" s="109">
        <v>12.2</v>
      </c>
      <c r="C26" s="109">
        <v>3.9</v>
      </c>
      <c r="D26" s="109">
        <v>7</v>
      </c>
      <c r="E26" s="112" t="s">
        <v>26</v>
      </c>
    </row>
    <row r="27" spans="1:5" x14ac:dyDescent="0.2">
      <c r="A27" s="106">
        <v>26</v>
      </c>
      <c r="B27" s="109">
        <v>9.9</v>
      </c>
      <c r="C27" s="109">
        <v>4.3</v>
      </c>
      <c r="D27" s="109">
        <v>7</v>
      </c>
      <c r="E27" s="109"/>
    </row>
    <row r="28" spans="1:5" x14ac:dyDescent="0.2">
      <c r="A28" s="106">
        <v>27</v>
      </c>
      <c r="B28" s="109">
        <v>11.9</v>
      </c>
      <c r="C28" s="109">
        <v>4.3</v>
      </c>
      <c r="D28" s="109">
        <v>10</v>
      </c>
      <c r="E28" s="109">
        <v>1.2</v>
      </c>
    </row>
    <row r="29" spans="1:5" x14ac:dyDescent="0.2">
      <c r="A29" s="106">
        <v>28</v>
      </c>
      <c r="B29" s="109">
        <v>14.5</v>
      </c>
      <c r="C29" s="109">
        <v>11.2</v>
      </c>
      <c r="D29" s="109">
        <v>10</v>
      </c>
      <c r="E29" s="112" t="s">
        <v>26</v>
      </c>
    </row>
    <row r="30" spans="1:5" x14ac:dyDescent="0.2">
      <c r="A30" s="106">
        <v>29</v>
      </c>
      <c r="B30" s="109">
        <v>13.1</v>
      </c>
      <c r="C30" s="109">
        <v>2</v>
      </c>
      <c r="D30" s="109">
        <v>5</v>
      </c>
      <c r="E30" s="112" t="s">
        <v>26</v>
      </c>
    </row>
    <row r="31" spans="1:5" x14ac:dyDescent="0.2">
      <c r="A31" s="106">
        <v>30</v>
      </c>
      <c r="B31" s="109">
        <v>10.8</v>
      </c>
      <c r="C31" s="109">
        <v>3.7</v>
      </c>
      <c r="D31" s="109">
        <v>9</v>
      </c>
      <c r="E31" s="109">
        <v>1.9</v>
      </c>
    </row>
    <row r="32" spans="1:5" x14ac:dyDescent="0.2">
      <c r="A32" s="107">
        <v>31</v>
      </c>
      <c r="B32" s="110">
        <v>9.6</v>
      </c>
      <c r="C32" s="110">
        <v>3.8</v>
      </c>
      <c r="D32" s="110">
        <v>5</v>
      </c>
      <c r="E32" s="110">
        <v>1.8</v>
      </c>
    </row>
    <row r="33" spans="1:5" x14ac:dyDescent="0.2">
      <c r="A33" s="117" t="s">
        <v>13</v>
      </c>
      <c r="B33" s="115">
        <f>SUM(B2:B32)</f>
        <v>314.10000000000008</v>
      </c>
      <c r="C33" s="115">
        <f>SUM(C2:C32)</f>
        <v>154.89999999999998</v>
      </c>
      <c r="D33" s="115">
        <f>SUM(D2:D32)</f>
        <v>229.5</v>
      </c>
      <c r="E33" s="114">
        <f>SUM(E2:E32)</f>
        <v>63.55</v>
      </c>
    </row>
    <row r="34" spans="1:5" x14ac:dyDescent="0.2">
      <c r="A34" s="118" t="s">
        <v>50</v>
      </c>
      <c r="B34" s="113">
        <f>AVERAGE(B2:B32)</f>
        <v>10.470000000000002</v>
      </c>
      <c r="C34" s="113">
        <f>AVERAGE(C2:C32)</f>
        <v>5.1633333333333322</v>
      </c>
      <c r="D34" s="113">
        <f>AVERAGE(D2:D32)</f>
        <v>7.65</v>
      </c>
      <c r="E34" s="116">
        <f>AVERAGE(E2:E32)</f>
        <v>4.2366666666666664</v>
      </c>
    </row>
    <row r="36" spans="1:5" x14ac:dyDescent="0.2">
      <c r="B36" s="102"/>
      <c r="C36" s="102"/>
      <c r="D36" s="10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E36"/>
  <sheetViews>
    <sheetView topLeftCell="A10" workbookViewId="0">
      <selection activeCell="C33" sqref="C33"/>
    </sheetView>
  </sheetViews>
  <sheetFormatPr defaultRowHeight="12.75" x14ac:dyDescent="0.2"/>
  <cols>
    <col min="1" max="1" width="9.28515625" style="101" customWidth="1"/>
    <col min="2" max="5" width="12" style="126" customWidth="1"/>
  </cols>
  <sheetData>
    <row r="1" spans="1:5" s="100" customFormat="1" ht="25.5" customHeight="1" x14ac:dyDescent="0.2">
      <c r="A1" s="119" t="s">
        <v>60</v>
      </c>
      <c r="B1" s="120" t="s">
        <v>61</v>
      </c>
      <c r="C1" s="120" t="s">
        <v>38</v>
      </c>
      <c r="D1" s="130" t="s">
        <v>39</v>
      </c>
      <c r="E1" s="121" t="s">
        <v>62</v>
      </c>
    </row>
    <row r="2" spans="1:5" x14ac:dyDescent="0.2">
      <c r="A2" s="105">
        <v>1</v>
      </c>
      <c r="B2" s="127">
        <v>8.9</v>
      </c>
      <c r="C2" s="127">
        <v>4.5</v>
      </c>
      <c r="D2" s="131">
        <v>7</v>
      </c>
      <c r="E2" s="127">
        <v>1.7</v>
      </c>
    </row>
    <row r="3" spans="1:5" x14ac:dyDescent="0.2">
      <c r="A3" s="106">
        <v>2</v>
      </c>
      <c r="B3" s="127">
        <v>8.1999999999999993</v>
      </c>
      <c r="C3" s="127">
        <v>4.7</v>
      </c>
      <c r="D3" s="131">
        <v>7</v>
      </c>
      <c r="E3" s="129" t="s">
        <v>26</v>
      </c>
    </row>
    <row r="4" spans="1:5" x14ac:dyDescent="0.2">
      <c r="A4" s="106">
        <v>3</v>
      </c>
      <c r="B4" s="127">
        <v>5.4</v>
      </c>
      <c r="C4" s="127">
        <v>3.8</v>
      </c>
      <c r="D4" s="131">
        <v>7</v>
      </c>
      <c r="E4" s="129" t="s">
        <v>26</v>
      </c>
    </row>
    <row r="5" spans="1:5" x14ac:dyDescent="0.2">
      <c r="A5" s="106">
        <v>4</v>
      </c>
      <c r="B5" s="127"/>
      <c r="C5" s="127"/>
      <c r="D5" s="131"/>
      <c r="E5" s="127"/>
    </row>
    <row r="6" spans="1:5" x14ac:dyDescent="0.2">
      <c r="A6" s="106">
        <v>5</v>
      </c>
      <c r="B6" s="127">
        <v>6.3</v>
      </c>
      <c r="C6" s="127">
        <v>2.4</v>
      </c>
      <c r="D6" s="131">
        <v>6</v>
      </c>
      <c r="E6" s="127"/>
    </row>
    <row r="7" spans="1:5" x14ac:dyDescent="0.2">
      <c r="A7" s="106">
        <v>6</v>
      </c>
      <c r="B7" s="127">
        <v>4.4000000000000004</v>
      </c>
      <c r="C7" s="127">
        <v>1.5</v>
      </c>
      <c r="D7" s="131">
        <v>4</v>
      </c>
      <c r="E7" s="129" t="s">
        <v>26</v>
      </c>
    </row>
    <row r="8" spans="1:5" x14ac:dyDescent="0.2">
      <c r="A8" s="106">
        <v>7</v>
      </c>
      <c r="B8" s="127">
        <v>7.5</v>
      </c>
      <c r="C8" s="127">
        <v>1.9</v>
      </c>
      <c r="D8" s="131">
        <v>3</v>
      </c>
      <c r="E8" s="129" t="s">
        <v>26</v>
      </c>
    </row>
    <row r="9" spans="1:5" x14ac:dyDescent="0.2">
      <c r="A9" s="106">
        <v>8</v>
      </c>
      <c r="B9" s="127">
        <v>8.6999999999999993</v>
      </c>
      <c r="C9" s="127">
        <v>3.8</v>
      </c>
      <c r="D9" s="131">
        <v>6</v>
      </c>
      <c r="E9" s="127">
        <v>5</v>
      </c>
    </row>
    <row r="10" spans="1:5" x14ac:dyDescent="0.2">
      <c r="A10" s="106">
        <v>9</v>
      </c>
      <c r="B10" s="127">
        <v>6.5</v>
      </c>
      <c r="C10" s="127">
        <v>-0.8</v>
      </c>
      <c r="D10" s="131">
        <v>4</v>
      </c>
      <c r="E10" s="129" t="s">
        <v>26</v>
      </c>
    </row>
    <row r="11" spans="1:5" x14ac:dyDescent="0.2">
      <c r="A11" s="106">
        <v>10</v>
      </c>
      <c r="B11" s="127">
        <v>10.8</v>
      </c>
      <c r="C11" s="127">
        <v>4.8</v>
      </c>
      <c r="D11" s="131">
        <v>6</v>
      </c>
      <c r="E11" s="127">
        <v>3.5</v>
      </c>
    </row>
    <row r="12" spans="1:5" x14ac:dyDescent="0.2">
      <c r="A12" s="106">
        <v>11</v>
      </c>
      <c r="B12" s="127">
        <v>8.5</v>
      </c>
      <c r="C12" s="127">
        <v>0.5</v>
      </c>
      <c r="D12" s="131">
        <v>4</v>
      </c>
      <c r="E12" s="129" t="s">
        <v>26</v>
      </c>
    </row>
    <row r="13" spans="1:5" x14ac:dyDescent="0.2">
      <c r="A13" s="106">
        <v>12</v>
      </c>
      <c r="B13" s="127">
        <v>8.9</v>
      </c>
      <c r="C13" s="127">
        <v>1.9</v>
      </c>
      <c r="D13" s="131">
        <v>5</v>
      </c>
      <c r="E13" s="129" t="s">
        <v>26</v>
      </c>
    </row>
    <row r="14" spans="1:5" x14ac:dyDescent="0.2">
      <c r="A14" s="106">
        <v>13</v>
      </c>
      <c r="B14" s="127">
        <v>6.6</v>
      </c>
      <c r="C14" s="127">
        <v>0</v>
      </c>
      <c r="D14" s="131">
        <v>4</v>
      </c>
      <c r="E14" s="127">
        <v>3</v>
      </c>
    </row>
    <row r="15" spans="1:5" x14ac:dyDescent="0.2">
      <c r="A15" s="106">
        <v>14</v>
      </c>
      <c r="B15" s="127">
        <v>9.3000000000000007</v>
      </c>
      <c r="C15" s="127">
        <v>3.3</v>
      </c>
      <c r="D15" s="131">
        <v>7</v>
      </c>
      <c r="E15" s="127">
        <v>4.9000000000000004</v>
      </c>
    </row>
    <row r="16" spans="1:5" x14ac:dyDescent="0.2">
      <c r="A16" s="106">
        <v>15</v>
      </c>
      <c r="B16" s="127">
        <v>11.1</v>
      </c>
      <c r="C16" s="127">
        <v>1.4</v>
      </c>
      <c r="D16" s="131">
        <v>5</v>
      </c>
      <c r="E16" s="127">
        <v>0.6</v>
      </c>
    </row>
    <row r="17" spans="1:5" x14ac:dyDescent="0.2">
      <c r="A17" s="106">
        <v>16</v>
      </c>
      <c r="B17" s="127">
        <v>12</v>
      </c>
      <c r="C17" s="127">
        <v>2.8</v>
      </c>
      <c r="D17" s="131">
        <v>8</v>
      </c>
      <c r="E17" s="127">
        <v>0</v>
      </c>
    </row>
    <row r="18" spans="1:5" x14ac:dyDescent="0.2">
      <c r="A18" s="106">
        <v>17</v>
      </c>
      <c r="B18" s="127">
        <v>12.7</v>
      </c>
      <c r="C18" s="127">
        <v>2.8</v>
      </c>
      <c r="D18" s="131">
        <v>8</v>
      </c>
      <c r="E18" s="127">
        <v>0</v>
      </c>
    </row>
    <row r="19" spans="1:5" x14ac:dyDescent="0.2">
      <c r="A19" s="106">
        <v>18</v>
      </c>
      <c r="B19" s="127">
        <v>12.3</v>
      </c>
      <c r="C19" s="127">
        <v>7.4</v>
      </c>
      <c r="D19" s="131">
        <v>9</v>
      </c>
      <c r="E19" s="127">
        <v>1.4</v>
      </c>
    </row>
    <row r="20" spans="1:5" x14ac:dyDescent="0.2">
      <c r="A20" s="106">
        <v>19</v>
      </c>
      <c r="B20" s="127">
        <v>11.4</v>
      </c>
      <c r="C20" s="127">
        <v>8.1999999999999993</v>
      </c>
      <c r="D20" s="131">
        <v>9</v>
      </c>
      <c r="E20" s="127">
        <v>2.2000000000000002</v>
      </c>
    </row>
    <row r="21" spans="1:5" x14ac:dyDescent="0.2">
      <c r="A21" s="106">
        <v>20</v>
      </c>
      <c r="B21" s="127">
        <v>10.8</v>
      </c>
      <c r="C21" s="127">
        <v>3.8</v>
      </c>
      <c r="D21" s="131">
        <v>5</v>
      </c>
      <c r="E21" s="127">
        <v>0.7</v>
      </c>
    </row>
    <row r="22" spans="1:5" x14ac:dyDescent="0.2">
      <c r="A22" s="106">
        <v>21</v>
      </c>
      <c r="B22" s="127">
        <v>8.1</v>
      </c>
      <c r="C22" s="127">
        <v>3.3</v>
      </c>
      <c r="D22" s="131">
        <v>6</v>
      </c>
      <c r="E22" s="129" t="s">
        <v>26</v>
      </c>
    </row>
    <row r="23" spans="1:5" x14ac:dyDescent="0.2">
      <c r="A23" s="106">
        <v>22</v>
      </c>
      <c r="B23" s="127">
        <v>6.7</v>
      </c>
      <c r="C23" s="127">
        <v>1.2</v>
      </c>
      <c r="D23" s="131">
        <v>4</v>
      </c>
      <c r="E23" s="129" t="s">
        <v>26</v>
      </c>
    </row>
    <row r="24" spans="1:5" x14ac:dyDescent="0.2">
      <c r="A24" s="106">
        <v>23</v>
      </c>
      <c r="B24" s="127">
        <v>5</v>
      </c>
      <c r="C24" s="127">
        <v>0.9</v>
      </c>
      <c r="D24" s="131">
        <v>3</v>
      </c>
      <c r="E24" s="129" t="s">
        <v>26</v>
      </c>
    </row>
    <row r="25" spans="1:5" x14ac:dyDescent="0.2">
      <c r="A25" s="106">
        <v>24</v>
      </c>
      <c r="B25" s="127">
        <v>6.9</v>
      </c>
      <c r="C25" s="127">
        <v>1.2</v>
      </c>
      <c r="D25" s="131">
        <v>3</v>
      </c>
      <c r="E25" s="129" t="s">
        <v>26</v>
      </c>
    </row>
    <row r="26" spans="1:5" x14ac:dyDescent="0.2">
      <c r="A26" s="106">
        <v>25</v>
      </c>
      <c r="B26" s="127">
        <v>5.8</v>
      </c>
      <c r="C26" s="127">
        <v>-0.2</v>
      </c>
      <c r="D26" s="131">
        <v>2</v>
      </c>
      <c r="E26" s="129" t="s">
        <v>26</v>
      </c>
    </row>
    <row r="27" spans="1:5" x14ac:dyDescent="0.2">
      <c r="A27" s="106">
        <v>26</v>
      </c>
      <c r="B27" s="127">
        <v>3.2</v>
      </c>
      <c r="C27" s="127">
        <v>-1.8</v>
      </c>
      <c r="D27" s="131">
        <v>1</v>
      </c>
      <c r="E27" s="129" t="s">
        <v>26</v>
      </c>
    </row>
    <row r="28" spans="1:5" x14ac:dyDescent="0.2">
      <c r="A28" s="106">
        <v>27</v>
      </c>
      <c r="B28" s="127">
        <v>2.8</v>
      </c>
      <c r="C28" s="127">
        <v>-3.7</v>
      </c>
      <c r="D28" s="131">
        <v>0</v>
      </c>
      <c r="E28" s="127">
        <v>1</v>
      </c>
    </row>
    <row r="29" spans="1:5" x14ac:dyDescent="0.2">
      <c r="A29" s="106">
        <v>28</v>
      </c>
      <c r="B29" s="127">
        <v>0.3</v>
      </c>
      <c r="C29" s="127">
        <v>-3.5</v>
      </c>
      <c r="D29" s="131">
        <v>0</v>
      </c>
      <c r="E29" s="127">
        <v>1</v>
      </c>
    </row>
    <row r="30" spans="1:5" x14ac:dyDescent="0.2">
      <c r="A30" s="106">
        <v>29</v>
      </c>
      <c r="B30" s="127"/>
      <c r="C30" s="127"/>
      <c r="D30" s="131"/>
      <c r="E30" s="127"/>
    </row>
    <row r="31" spans="1:5" x14ac:dyDescent="0.2">
      <c r="A31" s="106">
        <v>30</v>
      </c>
      <c r="B31" s="127"/>
      <c r="C31" s="127"/>
      <c r="D31" s="131"/>
      <c r="E31" s="127"/>
    </row>
    <row r="32" spans="1:5" x14ac:dyDescent="0.2">
      <c r="A32" s="107">
        <v>31</v>
      </c>
      <c r="B32" s="128"/>
      <c r="C32" s="128"/>
      <c r="D32" s="132"/>
      <c r="E32" s="127"/>
    </row>
    <row r="33" spans="1:5" x14ac:dyDescent="0.2">
      <c r="A33" s="117" t="s">
        <v>13</v>
      </c>
      <c r="B33" s="122">
        <f>SUM(B2:B32)</f>
        <v>209.10000000000002</v>
      </c>
      <c r="C33" s="122">
        <f>SUM(C2:C32)</f>
        <v>56.099999999999994</v>
      </c>
      <c r="D33" s="133">
        <f>SUM(D2:D32)</f>
        <v>133</v>
      </c>
      <c r="E33" s="123">
        <f>SUM(E2:E32)</f>
        <v>25</v>
      </c>
    </row>
    <row r="34" spans="1:5" x14ac:dyDescent="0.2">
      <c r="A34" s="118" t="s">
        <v>50</v>
      </c>
      <c r="B34" s="124">
        <f>AVERAGE(B2:B32)</f>
        <v>7.7444444444444454</v>
      </c>
      <c r="C34" s="124">
        <f>AVERAGE(C2:C32)</f>
        <v>2.0777777777777775</v>
      </c>
      <c r="D34" s="134">
        <f>AVERAGE(D2:D32)</f>
        <v>4.9259259259259256</v>
      </c>
      <c r="E34" s="135">
        <f>AVERAGE(E2:E32)</f>
        <v>1.9230769230769231</v>
      </c>
    </row>
    <row r="36" spans="1:5" x14ac:dyDescent="0.2">
      <c r="B36" s="125"/>
      <c r="C36" s="125"/>
      <c r="D36" s="1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5"/>
  <sheetViews>
    <sheetView workbookViewId="0">
      <selection sqref="A1:D2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41244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7.2</v>
      </c>
      <c r="B3">
        <v>-0.2</v>
      </c>
      <c r="C3">
        <v>2.5</v>
      </c>
      <c r="D3" t="s">
        <v>26</v>
      </c>
    </row>
    <row r="4" spans="1:4" x14ac:dyDescent="0.2">
      <c r="A4">
        <v>10.3</v>
      </c>
      <c r="B4">
        <v>0.6</v>
      </c>
      <c r="C4">
        <v>3</v>
      </c>
      <c r="D4">
        <v>3.9</v>
      </c>
    </row>
    <row r="5" spans="1:4" x14ac:dyDescent="0.2">
      <c r="A5">
        <v>11.2</v>
      </c>
      <c r="B5">
        <v>3.5</v>
      </c>
      <c r="C5">
        <v>2.5</v>
      </c>
      <c r="D5">
        <v>1.6</v>
      </c>
    </row>
    <row r="6" spans="1:4" x14ac:dyDescent="0.2">
      <c r="A6">
        <v>9.3000000000000007</v>
      </c>
      <c r="B6">
        <v>0.1</v>
      </c>
      <c r="C6">
        <v>2</v>
      </c>
      <c r="D6">
        <v>1.2</v>
      </c>
    </row>
    <row r="7" spans="1:4" x14ac:dyDescent="0.2">
      <c r="A7">
        <v>5.0999999999999996</v>
      </c>
      <c r="B7">
        <v>-1.6</v>
      </c>
      <c r="C7">
        <v>1</v>
      </c>
      <c r="D7" t="s">
        <v>26</v>
      </c>
    </row>
    <row r="8" spans="1:4" x14ac:dyDescent="0.2">
      <c r="A8">
        <v>6.3</v>
      </c>
      <c r="B8">
        <v>-0.5</v>
      </c>
      <c r="C8">
        <v>2</v>
      </c>
      <c r="D8">
        <v>5.3</v>
      </c>
    </row>
    <row r="9" spans="1:4" x14ac:dyDescent="0.2">
      <c r="A9">
        <v>7.1</v>
      </c>
      <c r="B9">
        <v>-0.1</v>
      </c>
      <c r="C9">
        <v>1</v>
      </c>
      <c r="D9">
        <v>0.3</v>
      </c>
    </row>
    <row r="10" spans="1:4" x14ac:dyDescent="0.2">
      <c r="A10">
        <v>7.8</v>
      </c>
      <c r="B10">
        <v>3.5</v>
      </c>
      <c r="C10">
        <v>1</v>
      </c>
      <c r="D10">
        <v>0</v>
      </c>
    </row>
    <row r="11" spans="1:4" x14ac:dyDescent="0.2">
      <c r="A11">
        <v>9.9</v>
      </c>
      <c r="B11">
        <v>3.9</v>
      </c>
      <c r="C11">
        <v>2.5</v>
      </c>
      <c r="D11">
        <v>0</v>
      </c>
    </row>
    <row r="12" spans="1:4" x14ac:dyDescent="0.2">
      <c r="A12">
        <v>6.8</v>
      </c>
      <c r="B12">
        <v>1.2</v>
      </c>
      <c r="C12">
        <v>1</v>
      </c>
      <c r="D12">
        <v>0</v>
      </c>
    </row>
    <row r="13" spans="1:4" x14ac:dyDescent="0.2">
      <c r="A13">
        <v>5.6</v>
      </c>
      <c r="B13">
        <v>-2.4</v>
      </c>
      <c r="C13">
        <v>1</v>
      </c>
      <c r="D13">
        <v>0</v>
      </c>
    </row>
    <row r="14" spans="1:4" x14ac:dyDescent="0.2">
      <c r="A14">
        <v>2.4</v>
      </c>
      <c r="B14">
        <v>-1.9</v>
      </c>
      <c r="C14">
        <v>1</v>
      </c>
      <c r="D14" t="s">
        <v>26</v>
      </c>
    </row>
    <row r="15" spans="1:4" x14ac:dyDescent="0.2">
      <c r="A15">
        <v>7.5</v>
      </c>
      <c r="B15">
        <v>0.1</v>
      </c>
      <c r="C15">
        <v>4</v>
      </c>
      <c r="D15">
        <v>0.1</v>
      </c>
    </row>
    <row r="16" spans="1:4" x14ac:dyDescent="0.2">
      <c r="A16">
        <v>11.2</v>
      </c>
      <c r="B16">
        <v>7.5</v>
      </c>
      <c r="C16">
        <v>4</v>
      </c>
      <c r="D16">
        <v>10.5</v>
      </c>
    </row>
    <row r="17" spans="1:4" x14ac:dyDescent="0.2">
      <c r="A17">
        <v>12.5</v>
      </c>
      <c r="B17">
        <v>6.1</v>
      </c>
      <c r="C17">
        <v>4</v>
      </c>
      <c r="D17">
        <v>0.1</v>
      </c>
    </row>
    <row r="18" spans="1:4" x14ac:dyDescent="0.2">
      <c r="A18">
        <v>11.8</v>
      </c>
      <c r="B18">
        <v>6.5</v>
      </c>
      <c r="C18">
        <v>4</v>
      </c>
      <c r="D18">
        <v>3.5</v>
      </c>
    </row>
    <row r="19" spans="1:4" x14ac:dyDescent="0.2">
      <c r="A19">
        <v>10.8</v>
      </c>
      <c r="B19">
        <v>5.5</v>
      </c>
      <c r="C19">
        <v>3.5</v>
      </c>
      <c r="D19" t="s">
        <v>26</v>
      </c>
    </row>
    <row r="20" spans="1:4" x14ac:dyDescent="0.2">
      <c r="A20">
        <v>9.1</v>
      </c>
      <c r="B20">
        <v>3.5</v>
      </c>
      <c r="C20">
        <v>6</v>
      </c>
      <c r="D20" t="s">
        <v>26</v>
      </c>
    </row>
    <row r="21" spans="1:4" x14ac:dyDescent="0.2">
      <c r="A21">
        <v>8.9</v>
      </c>
      <c r="B21">
        <v>6.3</v>
      </c>
      <c r="C21">
        <v>6</v>
      </c>
      <c r="D21">
        <v>29</v>
      </c>
    </row>
    <row r="22" spans="1:4" x14ac:dyDescent="0.2">
      <c r="A22">
        <v>10.5</v>
      </c>
      <c r="B22">
        <v>7.6</v>
      </c>
      <c r="C22">
        <v>6</v>
      </c>
      <c r="D22">
        <v>2.7</v>
      </c>
    </row>
    <row r="23" spans="1:4" x14ac:dyDescent="0.2">
      <c r="A23">
        <v>11.2</v>
      </c>
      <c r="B23">
        <v>6.8</v>
      </c>
      <c r="D23">
        <v>9.9</v>
      </c>
    </row>
    <row r="24" spans="1:4" x14ac:dyDescent="0.2">
      <c r="A24">
        <v>13.9</v>
      </c>
      <c r="B24">
        <v>8.8000000000000007</v>
      </c>
      <c r="C24">
        <v>0.8</v>
      </c>
      <c r="D24">
        <v>9.3000000000000007</v>
      </c>
    </row>
    <row r="25" spans="1:4" x14ac:dyDescent="0.2">
      <c r="A25">
        <v>13.2</v>
      </c>
      <c r="B25">
        <v>8.5</v>
      </c>
      <c r="D25">
        <v>4.0999999999999996</v>
      </c>
    </row>
    <row r="26" spans="1:4" x14ac:dyDescent="0.2">
      <c r="A26">
        <v>13</v>
      </c>
      <c r="B26">
        <v>7.4</v>
      </c>
    </row>
    <row r="27" spans="1:4" x14ac:dyDescent="0.2">
      <c r="A27">
        <v>9.8000000000000007</v>
      </c>
      <c r="B27">
        <v>5.6</v>
      </c>
      <c r="D27">
        <v>7.9</v>
      </c>
    </row>
    <row r="29" spans="1:4" x14ac:dyDescent="0.2">
      <c r="A29">
        <v>11</v>
      </c>
      <c r="B29">
        <v>6.3</v>
      </c>
      <c r="D29">
        <v>11.1</v>
      </c>
    </row>
    <row r="30" spans="1:4" x14ac:dyDescent="0.2">
      <c r="A30">
        <v>13.4</v>
      </c>
      <c r="B30">
        <v>9</v>
      </c>
      <c r="D30">
        <v>0.7</v>
      </c>
    </row>
    <row r="31" spans="1:4" x14ac:dyDescent="0.2">
      <c r="A31">
        <v>12.9</v>
      </c>
      <c r="B31">
        <v>8.1999999999999993</v>
      </c>
      <c r="D31">
        <v>0.6</v>
      </c>
    </row>
    <row r="32" spans="1:4" x14ac:dyDescent="0.2">
      <c r="A32">
        <v>13.2</v>
      </c>
      <c r="B32">
        <v>6.4</v>
      </c>
      <c r="D32">
        <v>12</v>
      </c>
    </row>
    <row r="33" spans="1:4" x14ac:dyDescent="0.2">
      <c r="A33">
        <v>12</v>
      </c>
      <c r="B33">
        <v>5.0999999999999996</v>
      </c>
      <c r="D33">
        <v>41</v>
      </c>
    </row>
    <row r="34" spans="1:4" x14ac:dyDescent="0.2">
      <c r="A34" s="49">
        <f>SUM(A3:A33)</f>
        <v>294.89999999999998</v>
      </c>
      <c r="B34" s="49">
        <f>SUM(B3:B33)</f>
        <v>121.3</v>
      </c>
      <c r="C34" s="49">
        <f>SUM(C3:C33)</f>
        <v>58.8</v>
      </c>
      <c r="D34" s="49">
        <f>SUM(D3:D33)</f>
        <v>154.80000000000001</v>
      </c>
    </row>
    <row r="35" spans="1:4" x14ac:dyDescent="0.2">
      <c r="A35" s="51">
        <f>SUM(A34/31)</f>
        <v>9.5129032258064505</v>
      </c>
      <c r="B35" s="51">
        <f>SUM(B34/31)</f>
        <v>3.9129032258064513</v>
      </c>
      <c r="C35" s="51">
        <f>SUM(C34/31)</f>
        <v>1.8967741935483871</v>
      </c>
      <c r="D35" s="51">
        <f>SUM(D34/31)</f>
        <v>4.9935483870967747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E36"/>
  <sheetViews>
    <sheetView workbookViewId="0">
      <selection activeCell="E33" sqref="E33"/>
    </sheetView>
  </sheetViews>
  <sheetFormatPr defaultRowHeight="12.75" x14ac:dyDescent="0.2"/>
  <cols>
    <col min="1" max="1" width="9.140625" style="99" customWidth="1"/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 s="99">
        <v>1</v>
      </c>
      <c r="B2" s="97">
        <v>1.2</v>
      </c>
      <c r="C2" s="97">
        <v>-2.8</v>
      </c>
      <c r="D2" s="97">
        <v>1</v>
      </c>
      <c r="E2" s="97">
        <v>1.4</v>
      </c>
    </row>
    <row r="3" spans="1:5" x14ac:dyDescent="0.2">
      <c r="A3" s="99">
        <v>2</v>
      </c>
      <c r="B3" s="97">
        <v>3.5</v>
      </c>
      <c r="C3" s="97">
        <v>-0.06</v>
      </c>
      <c r="D3" s="97">
        <v>4</v>
      </c>
      <c r="E3" s="97">
        <v>3.5</v>
      </c>
    </row>
    <row r="4" spans="1:5" x14ac:dyDescent="0.2">
      <c r="A4" s="99">
        <v>3</v>
      </c>
      <c r="B4" s="97">
        <v>9.5</v>
      </c>
      <c r="C4" s="97">
        <v>3.5</v>
      </c>
      <c r="D4" s="97">
        <v>7</v>
      </c>
      <c r="E4" s="97">
        <v>0.75</v>
      </c>
    </row>
    <row r="5" spans="1:5" x14ac:dyDescent="0.2">
      <c r="A5" s="99">
        <v>4</v>
      </c>
      <c r="B5" s="97">
        <v>9.8000000000000007</v>
      </c>
      <c r="C5" s="97">
        <v>5</v>
      </c>
      <c r="D5" s="97">
        <v>6</v>
      </c>
      <c r="E5" s="97">
        <v>0.5</v>
      </c>
    </row>
    <row r="6" spans="1:5" x14ac:dyDescent="0.2">
      <c r="A6" s="99">
        <v>5</v>
      </c>
      <c r="B6" s="97">
        <v>12.7</v>
      </c>
      <c r="C6" s="97">
        <v>5.5</v>
      </c>
      <c r="D6" s="97">
        <v>7</v>
      </c>
      <c r="E6" s="97">
        <v>4.3</v>
      </c>
    </row>
    <row r="7" spans="1:5" x14ac:dyDescent="0.2">
      <c r="A7" s="99">
        <v>6</v>
      </c>
      <c r="B7" s="97">
        <v>11.5</v>
      </c>
      <c r="C7" s="97">
        <v>5.3</v>
      </c>
      <c r="D7" s="97">
        <v>6</v>
      </c>
      <c r="E7" s="97">
        <v>2.1</v>
      </c>
    </row>
    <row r="8" spans="1:5" x14ac:dyDescent="0.2">
      <c r="A8" s="99">
        <v>7</v>
      </c>
      <c r="B8" s="97">
        <v>11.5</v>
      </c>
      <c r="C8" s="97">
        <v>3.2</v>
      </c>
      <c r="D8" s="97">
        <v>6</v>
      </c>
      <c r="E8" s="98" t="s">
        <v>26</v>
      </c>
    </row>
    <row r="9" spans="1:5" x14ac:dyDescent="0.2">
      <c r="A9" s="99">
        <v>8</v>
      </c>
    </row>
    <row r="10" spans="1:5" x14ac:dyDescent="0.2">
      <c r="A10" s="99">
        <v>9</v>
      </c>
      <c r="B10" s="97">
        <v>12.3</v>
      </c>
      <c r="C10" s="97">
        <v>6.8</v>
      </c>
      <c r="D10" s="97">
        <v>10</v>
      </c>
      <c r="E10" s="97">
        <v>7.5</v>
      </c>
    </row>
    <row r="11" spans="1:5" x14ac:dyDescent="0.2">
      <c r="A11" s="99">
        <v>10</v>
      </c>
      <c r="B11" s="97">
        <v>14.9</v>
      </c>
      <c r="C11" s="97">
        <v>7.8</v>
      </c>
      <c r="D11" s="97">
        <v>9.5</v>
      </c>
      <c r="E11" s="97">
        <v>0.75</v>
      </c>
    </row>
    <row r="12" spans="1:5" x14ac:dyDescent="0.2">
      <c r="A12" s="99">
        <v>11</v>
      </c>
      <c r="B12" s="97">
        <v>12.6</v>
      </c>
      <c r="C12" s="97">
        <v>9.1</v>
      </c>
      <c r="D12" s="97">
        <v>9</v>
      </c>
      <c r="E12" s="97">
        <v>2</v>
      </c>
    </row>
    <row r="13" spans="1:5" x14ac:dyDescent="0.2">
      <c r="A13" s="99">
        <v>12</v>
      </c>
      <c r="B13" s="97">
        <v>11.4</v>
      </c>
      <c r="C13" s="97">
        <v>6.9</v>
      </c>
      <c r="D13" s="97">
        <v>9</v>
      </c>
      <c r="E13" s="97">
        <v>4.5</v>
      </c>
    </row>
    <row r="14" spans="1:5" x14ac:dyDescent="0.2">
      <c r="A14" s="99">
        <v>13</v>
      </c>
    </row>
    <row r="15" spans="1:5" x14ac:dyDescent="0.2">
      <c r="A15" s="99">
        <v>14</v>
      </c>
    </row>
    <row r="16" spans="1:5" x14ac:dyDescent="0.2">
      <c r="A16" s="99">
        <v>15</v>
      </c>
      <c r="B16" s="97">
        <v>15.3</v>
      </c>
      <c r="C16" s="97">
        <v>4.3</v>
      </c>
      <c r="D16" s="97">
        <v>10</v>
      </c>
      <c r="E16" s="97">
        <v>5.5</v>
      </c>
    </row>
    <row r="17" spans="1:5" x14ac:dyDescent="0.2">
      <c r="A17" s="99">
        <v>16</v>
      </c>
      <c r="B17" s="97">
        <v>15.1</v>
      </c>
      <c r="C17" s="97">
        <v>0.7</v>
      </c>
      <c r="D17" s="97">
        <v>4</v>
      </c>
      <c r="E17" s="97">
        <v>1.5</v>
      </c>
    </row>
    <row r="18" spans="1:5" x14ac:dyDescent="0.2">
      <c r="A18" s="99">
        <v>17</v>
      </c>
      <c r="B18" s="97">
        <v>7.2</v>
      </c>
      <c r="C18" s="97">
        <v>0</v>
      </c>
      <c r="D18" s="97">
        <v>4</v>
      </c>
      <c r="E18" s="97">
        <v>3</v>
      </c>
    </row>
    <row r="19" spans="1:5" x14ac:dyDescent="0.2">
      <c r="A19" s="99">
        <v>18</v>
      </c>
      <c r="B19" s="97">
        <v>2</v>
      </c>
      <c r="C19" s="97">
        <v>-0.1</v>
      </c>
      <c r="D19" s="97">
        <v>3</v>
      </c>
      <c r="E19" s="97">
        <v>1.5</v>
      </c>
    </row>
    <row r="20" spans="1:5" x14ac:dyDescent="0.2">
      <c r="A20" s="99">
        <v>19</v>
      </c>
      <c r="B20" s="97">
        <v>6.2</v>
      </c>
      <c r="C20" s="97">
        <v>1.4</v>
      </c>
      <c r="D20" s="97">
        <v>6</v>
      </c>
      <c r="E20" s="98" t="s">
        <v>26</v>
      </c>
    </row>
    <row r="21" spans="1:5" x14ac:dyDescent="0.2">
      <c r="A21" s="99">
        <v>20</v>
      </c>
      <c r="B21" s="97">
        <v>9.5</v>
      </c>
      <c r="C21" s="97">
        <v>1.2</v>
      </c>
      <c r="D21" s="97">
        <v>4</v>
      </c>
      <c r="E21" s="98" t="s">
        <v>26</v>
      </c>
    </row>
    <row r="22" spans="1:5" x14ac:dyDescent="0.2">
      <c r="A22" s="99">
        <v>21</v>
      </c>
      <c r="B22" s="97">
        <v>12.2</v>
      </c>
      <c r="C22" s="97">
        <v>4.9000000000000004</v>
      </c>
      <c r="D22" s="97">
        <v>8</v>
      </c>
      <c r="E22" s="98" t="s">
        <v>26</v>
      </c>
    </row>
    <row r="23" spans="1:5" x14ac:dyDescent="0.2">
      <c r="A23" s="99">
        <v>22</v>
      </c>
      <c r="B23" s="97">
        <v>14.5</v>
      </c>
      <c r="C23" s="97">
        <v>7.3</v>
      </c>
      <c r="D23" s="97">
        <v>11</v>
      </c>
    </row>
    <row r="24" spans="1:5" x14ac:dyDescent="0.2">
      <c r="A24" s="99">
        <v>23</v>
      </c>
      <c r="B24" s="97">
        <v>13.8</v>
      </c>
      <c r="C24" s="97">
        <v>7.5</v>
      </c>
      <c r="D24" s="97">
        <v>9</v>
      </c>
      <c r="E24" s="98" t="s">
        <v>26</v>
      </c>
    </row>
    <row r="25" spans="1:5" x14ac:dyDescent="0.2">
      <c r="A25" s="99">
        <v>24</v>
      </c>
      <c r="B25" s="97">
        <v>10.6</v>
      </c>
      <c r="C25" s="97">
        <v>8.5</v>
      </c>
      <c r="D25" s="97">
        <v>9</v>
      </c>
    </row>
    <row r="26" spans="1:5" x14ac:dyDescent="0.2">
      <c r="A26" s="99">
        <v>25</v>
      </c>
      <c r="B26" s="97">
        <v>13.2</v>
      </c>
      <c r="C26" s="97">
        <v>6.5</v>
      </c>
      <c r="D26" s="97">
        <v>9</v>
      </c>
    </row>
    <row r="27" spans="1:5" x14ac:dyDescent="0.2">
      <c r="A27" s="99">
        <v>26</v>
      </c>
      <c r="B27" s="97">
        <v>13.3</v>
      </c>
      <c r="C27" s="97">
        <v>6.1</v>
      </c>
      <c r="D27" s="97">
        <v>9</v>
      </c>
      <c r="E27" s="97">
        <v>5</v>
      </c>
    </row>
    <row r="28" spans="1:5" x14ac:dyDescent="0.2">
      <c r="A28" s="99">
        <v>27</v>
      </c>
      <c r="B28" s="97">
        <v>6</v>
      </c>
      <c r="C28" s="97">
        <v>6</v>
      </c>
      <c r="D28" s="97">
        <v>9</v>
      </c>
      <c r="E28" s="97">
        <v>6</v>
      </c>
    </row>
    <row r="29" spans="1:5" x14ac:dyDescent="0.2">
      <c r="A29" s="99">
        <v>28</v>
      </c>
      <c r="B29" s="97">
        <v>9.8000000000000007</v>
      </c>
      <c r="C29" s="97">
        <v>2.5</v>
      </c>
      <c r="D29" s="97">
        <v>9</v>
      </c>
      <c r="E29" s="97">
        <v>8</v>
      </c>
    </row>
    <row r="30" spans="1:5" x14ac:dyDescent="0.2">
      <c r="A30" s="99">
        <v>29</v>
      </c>
      <c r="B30" s="97">
        <v>11</v>
      </c>
      <c r="C30" s="97">
        <v>5.4</v>
      </c>
      <c r="D30" s="97">
        <v>8</v>
      </c>
      <c r="E30" s="97">
        <v>3.5</v>
      </c>
    </row>
    <row r="31" spans="1:5" x14ac:dyDescent="0.2">
      <c r="A31" s="99">
        <v>30</v>
      </c>
      <c r="B31" s="97">
        <v>9</v>
      </c>
      <c r="C31" s="97">
        <v>5.2</v>
      </c>
      <c r="D31" s="97">
        <v>8</v>
      </c>
      <c r="E31" s="97">
        <v>13.5</v>
      </c>
    </row>
    <row r="32" spans="1:5" x14ac:dyDescent="0.2">
      <c r="A32" s="99">
        <v>31</v>
      </c>
      <c r="B32" s="97">
        <v>10.199999999999999</v>
      </c>
      <c r="C32" s="97">
        <v>5.3</v>
      </c>
      <c r="D32" s="97">
        <v>9</v>
      </c>
      <c r="E32" s="97">
        <v>1</v>
      </c>
    </row>
    <row r="33" spans="1:5" x14ac:dyDescent="0.2">
      <c r="A33" s="99" t="s">
        <v>13</v>
      </c>
      <c r="B33" s="97">
        <f>SUM(B2:B32)</f>
        <v>289.79999999999995</v>
      </c>
      <c r="C33" s="97">
        <f>SUM(C2:C32)</f>
        <v>122.94</v>
      </c>
      <c r="D33" s="97">
        <f>SUM(D2:D32)</f>
        <v>203.5</v>
      </c>
      <c r="E33" s="97">
        <f>SUM(E2:E32)</f>
        <v>75.8</v>
      </c>
    </row>
    <row r="34" spans="1:5" x14ac:dyDescent="0.2">
      <c r="A34" s="99" t="s">
        <v>50</v>
      </c>
      <c r="B34" s="97">
        <f>AVERAGE(B2:B32)</f>
        <v>10.349999999999998</v>
      </c>
      <c r="C34" s="97">
        <f>AVERAGE(C2:C32)</f>
        <v>4.390714285714286</v>
      </c>
      <c r="D34" s="97">
        <f>AVERAGE(D2:D32)</f>
        <v>7.2678571428571432</v>
      </c>
      <c r="E34" s="97">
        <f>AVERAGE(E2:E32)</f>
        <v>3.79</v>
      </c>
    </row>
    <row r="36" spans="1:5" x14ac:dyDescent="0.2">
      <c r="B36" s="98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E34"/>
  <sheetViews>
    <sheetView topLeftCell="A6" workbookViewId="0">
      <selection activeCell="B34" sqref="B34:E34"/>
    </sheetView>
  </sheetViews>
  <sheetFormatPr defaultRowHeight="12.75" x14ac:dyDescent="0.2"/>
  <cols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>
        <v>1</v>
      </c>
      <c r="B2" s="97">
        <v>10.5</v>
      </c>
      <c r="C2" s="97">
        <v>4.9000000000000004</v>
      </c>
      <c r="D2" s="97">
        <v>10</v>
      </c>
      <c r="E2" s="97">
        <v>12</v>
      </c>
    </row>
    <row r="3" spans="1:5" x14ac:dyDescent="0.2">
      <c r="A3">
        <v>2</v>
      </c>
      <c r="B3" s="97">
        <v>12.9</v>
      </c>
      <c r="C3" s="97">
        <v>10.1</v>
      </c>
      <c r="D3" s="97">
        <v>10</v>
      </c>
      <c r="E3" s="97">
        <v>4</v>
      </c>
    </row>
    <row r="4" spans="1:5" x14ac:dyDescent="0.2">
      <c r="A4">
        <v>3</v>
      </c>
      <c r="B4" s="97">
        <v>14.9</v>
      </c>
      <c r="C4" s="97">
        <v>8.5</v>
      </c>
      <c r="D4" s="97">
        <v>10</v>
      </c>
      <c r="E4" s="97">
        <v>0.5</v>
      </c>
    </row>
    <row r="5" spans="1:5" x14ac:dyDescent="0.2">
      <c r="A5">
        <v>4</v>
      </c>
      <c r="B5" s="97">
        <v>13.3</v>
      </c>
      <c r="C5" s="97">
        <v>5.5</v>
      </c>
      <c r="D5" s="97">
        <v>10</v>
      </c>
      <c r="E5" s="97">
        <v>0.5</v>
      </c>
    </row>
    <row r="6" spans="1:5" x14ac:dyDescent="0.2">
      <c r="A6">
        <v>5</v>
      </c>
      <c r="B6" s="97">
        <v>14.8</v>
      </c>
      <c r="C6" s="97">
        <v>5.9</v>
      </c>
      <c r="D6" s="97">
        <v>10</v>
      </c>
    </row>
    <row r="7" spans="1:5" x14ac:dyDescent="0.2">
      <c r="A7">
        <v>6</v>
      </c>
      <c r="B7" s="97">
        <v>18.5</v>
      </c>
      <c r="C7" s="97">
        <v>10.1</v>
      </c>
      <c r="D7" s="97">
        <v>11</v>
      </c>
    </row>
    <row r="8" spans="1:5" x14ac:dyDescent="0.2">
      <c r="A8">
        <v>7</v>
      </c>
      <c r="B8" s="97">
        <v>18</v>
      </c>
      <c r="C8" s="97">
        <v>10.3</v>
      </c>
      <c r="D8" s="97">
        <v>11</v>
      </c>
      <c r="E8" s="97">
        <v>2</v>
      </c>
    </row>
    <row r="9" spans="1:5" x14ac:dyDescent="0.2">
      <c r="A9">
        <v>8</v>
      </c>
      <c r="B9" s="97">
        <v>12.2</v>
      </c>
      <c r="C9" s="97">
        <v>9.3000000000000007</v>
      </c>
      <c r="D9" s="97">
        <v>10</v>
      </c>
      <c r="E9" s="97">
        <v>7</v>
      </c>
    </row>
    <row r="10" spans="1:5" x14ac:dyDescent="0.2">
      <c r="A10">
        <v>9</v>
      </c>
      <c r="B10" s="97">
        <v>10.3</v>
      </c>
      <c r="C10" s="97">
        <v>9.1</v>
      </c>
      <c r="D10" s="97">
        <v>10</v>
      </c>
    </row>
    <row r="11" spans="1:5" x14ac:dyDescent="0.2">
      <c r="A11">
        <v>10</v>
      </c>
    </row>
    <row r="12" spans="1:5" x14ac:dyDescent="0.2">
      <c r="A12">
        <v>11</v>
      </c>
      <c r="B12" s="97">
        <v>15.2</v>
      </c>
      <c r="C12" s="97">
        <v>8.1999999999999993</v>
      </c>
      <c r="D12" s="97">
        <v>10</v>
      </c>
      <c r="E12" s="97">
        <v>6</v>
      </c>
    </row>
    <row r="13" spans="1:5" x14ac:dyDescent="0.2">
      <c r="A13">
        <v>12</v>
      </c>
      <c r="B13" s="97">
        <v>11.5</v>
      </c>
      <c r="C13" s="97">
        <v>7.6</v>
      </c>
      <c r="D13" s="97">
        <v>10</v>
      </c>
      <c r="E13" s="97">
        <v>0.25</v>
      </c>
    </row>
    <row r="14" spans="1:5" x14ac:dyDescent="0.2">
      <c r="A14">
        <v>13</v>
      </c>
      <c r="B14" s="97">
        <v>13.5</v>
      </c>
      <c r="C14" s="97">
        <v>9.1</v>
      </c>
      <c r="D14" s="97">
        <v>12</v>
      </c>
    </row>
    <row r="15" spans="1:5" x14ac:dyDescent="0.2">
      <c r="A15">
        <v>14</v>
      </c>
      <c r="B15" s="97">
        <v>21</v>
      </c>
      <c r="C15" s="97">
        <v>10.5</v>
      </c>
      <c r="D15" s="97">
        <v>13</v>
      </c>
    </row>
    <row r="16" spans="1:5" x14ac:dyDescent="0.2">
      <c r="A16">
        <v>15</v>
      </c>
      <c r="B16" s="97">
        <v>16.399999999999999</v>
      </c>
      <c r="C16" s="97">
        <v>9.3000000000000007</v>
      </c>
      <c r="D16" s="97">
        <v>14</v>
      </c>
      <c r="E16" s="97">
        <v>0.4</v>
      </c>
    </row>
    <row r="17" spans="1:5" x14ac:dyDescent="0.2">
      <c r="A17">
        <v>16</v>
      </c>
      <c r="B17" s="97">
        <v>17.5</v>
      </c>
      <c r="C17" s="97">
        <v>10.6</v>
      </c>
      <c r="D17" s="97">
        <v>15</v>
      </c>
    </row>
    <row r="18" spans="1:5" x14ac:dyDescent="0.2">
      <c r="A18">
        <v>17</v>
      </c>
      <c r="B18" s="97">
        <v>20.6</v>
      </c>
      <c r="C18" s="97">
        <v>11.5</v>
      </c>
      <c r="D18" s="97">
        <v>16</v>
      </c>
    </row>
    <row r="19" spans="1:5" x14ac:dyDescent="0.2">
      <c r="A19">
        <v>18</v>
      </c>
    </row>
    <row r="20" spans="1:5" x14ac:dyDescent="0.2">
      <c r="A20">
        <v>19</v>
      </c>
      <c r="B20" s="97">
        <v>30.6</v>
      </c>
      <c r="C20" s="97">
        <v>12.2</v>
      </c>
      <c r="D20" s="97">
        <v>19</v>
      </c>
    </row>
    <row r="21" spans="1:5" x14ac:dyDescent="0.2">
      <c r="A21">
        <v>20</v>
      </c>
      <c r="B21" s="97">
        <v>27.5</v>
      </c>
      <c r="C21" s="97">
        <v>12.5</v>
      </c>
      <c r="D21" s="97">
        <v>18</v>
      </c>
    </row>
    <row r="22" spans="1:5" x14ac:dyDescent="0.2">
      <c r="A22">
        <v>21</v>
      </c>
      <c r="B22" s="97">
        <v>25.2</v>
      </c>
      <c r="C22" s="97">
        <v>13.9</v>
      </c>
      <c r="D22" s="97">
        <v>18</v>
      </c>
      <c r="E22" s="97">
        <v>5</v>
      </c>
    </row>
    <row r="23" spans="1:5" x14ac:dyDescent="0.2">
      <c r="A23">
        <v>22</v>
      </c>
      <c r="B23" s="97">
        <v>24.8</v>
      </c>
      <c r="C23" s="97">
        <v>9.1999999999999993</v>
      </c>
      <c r="D23" s="97">
        <v>15</v>
      </c>
    </row>
    <row r="24" spans="1:5" x14ac:dyDescent="0.2">
      <c r="A24">
        <v>23</v>
      </c>
      <c r="B24" s="97">
        <v>17.100000000000001</v>
      </c>
      <c r="C24" s="97">
        <v>12.3</v>
      </c>
      <c r="D24" s="97">
        <v>15</v>
      </c>
    </row>
    <row r="25" spans="1:5" x14ac:dyDescent="0.2">
      <c r="A25">
        <v>24</v>
      </c>
      <c r="B25" s="97">
        <v>18.5</v>
      </c>
      <c r="C25" s="97">
        <v>9.1999999999999993</v>
      </c>
      <c r="D25" s="97">
        <v>15</v>
      </c>
    </row>
    <row r="26" spans="1:5" x14ac:dyDescent="0.2">
      <c r="A26">
        <v>25</v>
      </c>
      <c r="B26" s="97">
        <v>16.899999999999999</v>
      </c>
      <c r="C26" s="97">
        <v>7.6</v>
      </c>
      <c r="D26" s="97">
        <v>10</v>
      </c>
      <c r="E26" s="97">
        <v>3</v>
      </c>
    </row>
    <row r="27" spans="1:5" x14ac:dyDescent="0.2">
      <c r="A27">
        <v>26</v>
      </c>
      <c r="B27" s="97">
        <v>28.2</v>
      </c>
      <c r="C27" s="97">
        <v>14.5</v>
      </c>
      <c r="D27" s="97">
        <v>19</v>
      </c>
      <c r="E27" s="97">
        <v>0</v>
      </c>
    </row>
    <row r="28" spans="1:5" x14ac:dyDescent="0.2">
      <c r="A28">
        <v>27</v>
      </c>
      <c r="B28" s="97">
        <v>27.2</v>
      </c>
      <c r="C28" s="97">
        <v>13.9</v>
      </c>
      <c r="D28" s="97">
        <v>20</v>
      </c>
      <c r="E28" s="97">
        <v>0</v>
      </c>
    </row>
    <row r="29" spans="1:5" x14ac:dyDescent="0.2">
      <c r="A29">
        <v>28</v>
      </c>
      <c r="B29" s="97">
        <v>28.8</v>
      </c>
      <c r="C29" s="97">
        <v>14.2</v>
      </c>
      <c r="D29" s="97">
        <v>20</v>
      </c>
      <c r="E29" s="97">
        <v>7</v>
      </c>
    </row>
    <row r="30" spans="1:5" x14ac:dyDescent="0.2">
      <c r="A30">
        <v>29</v>
      </c>
      <c r="B30" s="97">
        <v>29.2</v>
      </c>
      <c r="C30" s="97">
        <v>14.1</v>
      </c>
      <c r="D30" s="97">
        <v>20</v>
      </c>
      <c r="E30" s="97">
        <v>0</v>
      </c>
    </row>
    <row r="31" spans="1:5" x14ac:dyDescent="0.2">
      <c r="A31">
        <v>30</v>
      </c>
      <c r="B31" s="97">
        <v>28.1</v>
      </c>
      <c r="C31" s="97">
        <v>17.2</v>
      </c>
      <c r="D31" s="97">
        <v>24</v>
      </c>
      <c r="E31" s="97">
        <v>2.5</v>
      </c>
    </row>
    <row r="32" spans="1:5" x14ac:dyDescent="0.2">
      <c r="A32">
        <v>31</v>
      </c>
    </row>
    <row r="33" spans="1:5" x14ac:dyDescent="0.2">
      <c r="A33" t="s">
        <v>13</v>
      </c>
      <c r="B33" s="97">
        <f>SUM(B2:B32)</f>
        <v>543.20000000000005</v>
      </c>
      <c r="C33" s="97">
        <f>SUM(C2:C32)</f>
        <v>291.29999999999995</v>
      </c>
      <c r="D33" s="97">
        <f>SUM(D2:D32)</f>
        <v>395</v>
      </c>
      <c r="E33" s="97">
        <f>SUM(E2:E32)</f>
        <v>50.15</v>
      </c>
    </row>
    <row r="34" spans="1:5" x14ac:dyDescent="0.2">
      <c r="A34" t="s">
        <v>50</v>
      </c>
      <c r="B34" s="97">
        <f>AVERAGE(B2:B32)</f>
        <v>19.400000000000002</v>
      </c>
      <c r="C34" s="97">
        <f>AVERAGE(C2:C32)</f>
        <v>10.403571428571427</v>
      </c>
      <c r="D34" s="97">
        <f>AVERAGE(D2:D32)</f>
        <v>14.107142857142858</v>
      </c>
      <c r="E34" s="97">
        <f>AVERAGE(E2:E32)</f>
        <v>3.1343749999999999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E34"/>
  <sheetViews>
    <sheetView topLeftCell="A6" workbookViewId="0">
      <selection activeCell="B34" sqref="B34"/>
    </sheetView>
  </sheetViews>
  <sheetFormatPr defaultRowHeight="12.75" x14ac:dyDescent="0.2"/>
  <cols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>
        <v>1</v>
      </c>
      <c r="B2" s="97">
        <v>15.5</v>
      </c>
      <c r="C2" s="97">
        <v>9.1999999999999993</v>
      </c>
      <c r="D2" s="97">
        <v>10</v>
      </c>
      <c r="E2" s="97">
        <v>0.5</v>
      </c>
    </row>
    <row r="3" spans="1:5" x14ac:dyDescent="0.2">
      <c r="A3">
        <v>2</v>
      </c>
      <c r="B3" s="97">
        <v>19.399999999999999</v>
      </c>
      <c r="C3" s="97">
        <v>4.9000000000000004</v>
      </c>
      <c r="D3" s="97">
        <v>15</v>
      </c>
      <c r="E3" s="97">
        <v>4</v>
      </c>
    </row>
    <row r="4" spans="1:5" x14ac:dyDescent="0.2">
      <c r="A4">
        <v>3</v>
      </c>
      <c r="B4" s="97">
        <v>22.1</v>
      </c>
      <c r="C4" s="97">
        <v>8.5</v>
      </c>
      <c r="D4" s="97">
        <v>15</v>
      </c>
    </row>
    <row r="5" spans="1:5" x14ac:dyDescent="0.2">
      <c r="A5">
        <v>4</v>
      </c>
      <c r="B5" s="97">
        <v>24</v>
      </c>
      <c r="C5" s="97">
        <v>9.8000000000000007</v>
      </c>
      <c r="D5" s="97">
        <v>17</v>
      </c>
    </row>
    <row r="6" spans="1:5" x14ac:dyDescent="0.2">
      <c r="A6">
        <v>5</v>
      </c>
      <c r="B6" s="97">
        <v>27</v>
      </c>
      <c r="C6" s="97">
        <v>11.1</v>
      </c>
      <c r="D6" s="97">
        <v>17</v>
      </c>
    </row>
    <row r="7" spans="1:5" x14ac:dyDescent="0.2">
      <c r="A7">
        <v>6</v>
      </c>
    </row>
    <row r="8" spans="1:5" x14ac:dyDescent="0.2">
      <c r="A8">
        <v>7</v>
      </c>
      <c r="B8" s="97">
        <v>29</v>
      </c>
      <c r="C8" s="97">
        <v>11.8</v>
      </c>
      <c r="D8" s="97">
        <v>18</v>
      </c>
    </row>
    <row r="9" spans="1:5" x14ac:dyDescent="0.2">
      <c r="A9">
        <v>8</v>
      </c>
    </row>
    <row r="10" spans="1:5" x14ac:dyDescent="0.2">
      <c r="A10">
        <v>9</v>
      </c>
      <c r="B10" s="97">
        <v>27.4</v>
      </c>
      <c r="C10" s="97">
        <v>10.7</v>
      </c>
      <c r="D10" s="97">
        <v>15</v>
      </c>
      <c r="E10" s="97">
        <v>3</v>
      </c>
    </row>
    <row r="11" spans="1:5" x14ac:dyDescent="0.2">
      <c r="A11">
        <v>10</v>
      </c>
      <c r="B11" s="97">
        <v>18.100000000000001</v>
      </c>
      <c r="C11" s="97">
        <v>8.3000000000000007</v>
      </c>
      <c r="D11" s="97">
        <v>15</v>
      </c>
    </row>
    <row r="12" spans="1:5" x14ac:dyDescent="0.2">
      <c r="A12">
        <v>11</v>
      </c>
      <c r="B12" s="97">
        <v>18.5</v>
      </c>
      <c r="C12" s="97">
        <v>11.8</v>
      </c>
      <c r="D12" s="97">
        <v>15</v>
      </c>
    </row>
    <row r="13" spans="1:5" x14ac:dyDescent="0.2">
      <c r="A13">
        <v>12</v>
      </c>
      <c r="B13" s="97">
        <v>16</v>
      </c>
      <c r="C13" s="97">
        <v>9.9</v>
      </c>
      <c r="D13" s="97">
        <v>15</v>
      </c>
      <c r="E13" s="97">
        <v>6</v>
      </c>
    </row>
    <row r="14" spans="1:5" x14ac:dyDescent="0.2">
      <c r="A14">
        <v>13</v>
      </c>
      <c r="B14" s="97">
        <v>18.8</v>
      </c>
      <c r="C14" s="97">
        <v>10.5</v>
      </c>
      <c r="D14" s="97">
        <v>13</v>
      </c>
    </row>
    <row r="15" spans="1:5" x14ac:dyDescent="0.2">
      <c r="A15">
        <v>14</v>
      </c>
      <c r="B15" s="97">
        <v>21.3</v>
      </c>
      <c r="C15" s="97">
        <v>10.3</v>
      </c>
      <c r="D15" s="97">
        <v>16</v>
      </c>
    </row>
    <row r="16" spans="1:5" x14ac:dyDescent="0.2">
      <c r="A16">
        <v>15</v>
      </c>
      <c r="B16" s="97">
        <v>24.3</v>
      </c>
      <c r="C16" s="97">
        <v>10.3</v>
      </c>
      <c r="D16" s="97">
        <v>16</v>
      </c>
    </row>
    <row r="17" spans="1:5" x14ac:dyDescent="0.2">
      <c r="A17">
        <v>16</v>
      </c>
      <c r="B17" s="97">
        <v>24.3</v>
      </c>
      <c r="C17" s="97">
        <v>7.9</v>
      </c>
      <c r="D17" s="97">
        <v>14</v>
      </c>
    </row>
    <row r="18" spans="1:5" x14ac:dyDescent="0.2">
      <c r="A18">
        <v>17</v>
      </c>
      <c r="B18" s="97">
        <v>24.3</v>
      </c>
      <c r="C18" s="97">
        <v>7.9</v>
      </c>
      <c r="D18" s="97">
        <v>13</v>
      </c>
    </row>
    <row r="19" spans="1:5" x14ac:dyDescent="0.2">
      <c r="A19">
        <v>18</v>
      </c>
      <c r="B19" s="97">
        <v>20</v>
      </c>
      <c r="C19" s="97">
        <v>8.8000000000000007</v>
      </c>
      <c r="D19" s="97">
        <v>17</v>
      </c>
    </row>
    <row r="20" spans="1:5" x14ac:dyDescent="0.2">
      <c r="A20">
        <v>19</v>
      </c>
      <c r="B20" s="97">
        <v>23.7</v>
      </c>
      <c r="C20" s="97">
        <v>9.1999999999999993</v>
      </c>
      <c r="D20" s="97">
        <v>17</v>
      </c>
    </row>
    <row r="21" spans="1:5" x14ac:dyDescent="0.2">
      <c r="A21">
        <v>20</v>
      </c>
      <c r="B21" s="97">
        <v>22.5</v>
      </c>
      <c r="C21" s="97">
        <v>10.199999999999999</v>
      </c>
      <c r="D21" s="97">
        <v>19</v>
      </c>
    </row>
    <row r="22" spans="1:5" x14ac:dyDescent="0.2">
      <c r="A22">
        <v>21</v>
      </c>
      <c r="B22" s="97">
        <v>23.8</v>
      </c>
      <c r="C22" s="97">
        <v>13.4</v>
      </c>
      <c r="D22" s="97">
        <v>20</v>
      </c>
    </row>
    <row r="23" spans="1:5" x14ac:dyDescent="0.2">
      <c r="A23">
        <v>22</v>
      </c>
      <c r="B23" s="97">
        <v>23.9</v>
      </c>
      <c r="C23" s="97">
        <v>11.8</v>
      </c>
      <c r="D23" s="97">
        <v>16.5</v>
      </c>
    </row>
    <row r="24" spans="1:5" x14ac:dyDescent="0.2">
      <c r="A24">
        <v>23</v>
      </c>
      <c r="B24" s="97">
        <v>20.3</v>
      </c>
      <c r="C24" s="97">
        <v>11.6</v>
      </c>
      <c r="D24" s="97">
        <v>15</v>
      </c>
    </row>
    <row r="25" spans="1:5" x14ac:dyDescent="0.2">
      <c r="A25">
        <v>24</v>
      </c>
      <c r="B25" s="97">
        <v>21.3</v>
      </c>
      <c r="C25" s="97">
        <v>13.9</v>
      </c>
      <c r="D25" s="97">
        <v>18</v>
      </c>
    </row>
    <row r="26" spans="1:5" x14ac:dyDescent="0.2">
      <c r="A26">
        <v>25</v>
      </c>
      <c r="B26" s="97">
        <v>21.3</v>
      </c>
      <c r="C26" s="97">
        <v>13.9</v>
      </c>
      <c r="D26" s="97">
        <v>20</v>
      </c>
    </row>
    <row r="27" spans="1:5" x14ac:dyDescent="0.2">
      <c r="A27">
        <v>26</v>
      </c>
      <c r="B27" s="97">
        <v>27.2</v>
      </c>
      <c r="C27" s="97">
        <v>16.2</v>
      </c>
      <c r="D27" s="97">
        <v>20</v>
      </c>
      <c r="E27" s="97">
        <v>20</v>
      </c>
    </row>
    <row r="28" spans="1:5" x14ac:dyDescent="0.2">
      <c r="A28">
        <v>27</v>
      </c>
      <c r="B28" s="97">
        <v>28.9</v>
      </c>
      <c r="C28" s="97">
        <v>16.100000000000001</v>
      </c>
      <c r="D28" s="97">
        <v>20</v>
      </c>
    </row>
    <row r="29" spans="1:5" x14ac:dyDescent="0.2">
      <c r="A29">
        <v>28</v>
      </c>
      <c r="B29" s="97">
        <v>26.5</v>
      </c>
      <c r="C29" s="97">
        <v>13.8</v>
      </c>
      <c r="D29" s="97">
        <v>19</v>
      </c>
      <c r="E29" s="97">
        <v>26</v>
      </c>
    </row>
    <row r="30" spans="1:5" x14ac:dyDescent="0.2">
      <c r="A30">
        <v>29</v>
      </c>
      <c r="B30" s="97">
        <v>21.8</v>
      </c>
      <c r="C30" s="97">
        <v>15.2</v>
      </c>
      <c r="D30" s="97">
        <v>20</v>
      </c>
    </row>
    <row r="31" spans="1:5" x14ac:dyDescent="0.2">
      <c r="A31">
        <v>30</v>
      </c>
      <c r="B31" s="97">
        <v>24</v>
      </c>
      <c r="C31" s="97">
        <v>17.100000000000001</v>
      </c>
      <c r="D31" s="97">
        <v>20</v>
      </c>
    </row>
    <row r="32" spans="1:5" x14ac:dyDescent="0.2">
      <c r="A32">
        <v>31</v>
      </c>
    </row>
    <row r="33" spans="1:5" x14ac:dyDescent="0.2">
      <c r="A33" t="s">
        <v>13</v>
      </c>
      <c r="B33" s="97">
        <f>SUM(B2:B32)</f>
        <v>635.20000000000005</v>
      </c>
      <c r="C33" s="97">
        <f>SUM(C2:C32)</f>
        <v>314.10000000000002</v>
      </c>
      <c r="D33" s="97">
        <f>SUM(D2:D32)</f>
        <v>465.5</v>
      </c>
      <c r="E33" s="97">
        <f>SUM(E2:E32)</f>
        <v>59.5</v>
      </c>
    </row>
    <row r="34" spans="1:5" x14ac:dyDescent="0.2">
      <c r="A34" t="s">
        <v>50</v>
      </c>
      <c r="B34" s="97">
        <f>AVERAGE(B2:B32)</f>
        <v>22.685714285714287</v>
      </c>
      <c r="C34" s="97">
        <f>AVERAGE(C2:C32)</f>
        <v>11.217857142857143</v>
      </c>
      <c r="D34" s="97">
        <f>AVERAGE(D2:D32)</f>
        <v>16.625</v>
      </c>
      <c r="E34" s="97">
        <f>AVERAGE(E2:E32)</f>
        <v>9.9166666666666661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E34"/>
  <sheetViews>
    <sheetView topLeftCell="A16" workbookViewId="0">
      <selection activeCell="D34" sqref="D34"/>
    </sheetView>
  </sheetViews>
  <sheetFormatPr defaultRowHeight="12.75" x14ac:dyDescent="0.2"/>
  <cols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>
        <v>1</v>
      </c>
    </row>
    <row r="3" spans="1:5" x14ac:dyDescent="0.2">
      <c r="A3">
        <v>2</v>
      </c>
    </row>
    <row r="4" spans="1:5" x14ac:dyDescent="0.2">
      <c r="A4">
        <v>3</v>
      </c>
      <c r="B4" s="97">
        <v>28.5</v>
      </c>
      <c r="C4" s="97">
        <v>14.5</v>
      </c>
      <c r="D4" s="97">
        <v>20</v>
      </c>
    </row>
    <row r="5" spans="1:5" x14ac:dyDescent="0.2">
      <c r="A5">
        <v>4</v>
      </c>
      <c r="B5" s="97">
        <v>19.8</v>
      </c>
      <c r="C5" s="97">
        <v>13</v>
      </c>
      <c r="D5" s="97">
        <v>16</v>
      </c>
    </row>
    <row r="6" spans="1:5" x14ac:dyDescent="0.2">
      <c r="A6">
        <v>5</v>
      </c>
      <c r="B6" s="97">
        <v>20.2</v>
      </c>
      <c r="C6" s="97">
        <v>10.3</v>
      </c>
      <c r="D6" s="97">
        <v>18</v>
      </c>
    </row>
    <row r="7" spans="1:5" x14ac:dyDescent="0.2">
      <c r="A7">
        <v>6</v>
      </c>
      <c r="B7" s="97">
        <v>25.1</v>
      </c>
      <c r="C7" s="97">
        <v>13.8</v>
      </c>
      <c r="D7" s="97">
        <v>20</v>
      </c>
    </row>
    <row r="8" spans="1:5" x14ac:dyDescent="0.2">
      <c r="A8">
        <v>7</v>
      </c>
      <c r="B8" s="97">
        <v>22.3</v>
      </c>
      <c r="C8" s="97">
        <v>14.9</v>
      </c>
      <c r="D8" s="97">
        <v>20</v>
      </c>
    </row>
    <row r="9" spans="1:5" x14ac:dyDescent="0.2">
      <c r="A9">
        <v>8</v>
      </c>
      <c r="B9" s="97">
        <v>24.9</v>
      </c>
      <c r="C9" s="97">
        <v>14</v>
      </c>
      <c r="D9" s="97">
        <v>20</v>
      </c>
    </row>
    <row r="10" spans="1:5" x14ac:dyDescent="0.2">
      <c r="A10">
        <v>9</v>
      </c>
      <c r="B10" s="97">
        <v>23.8</v>
      </c>
      <c r="C10" s="97">
        <v>15</v>
      </c>
      <c r="D10" s="97">
        <v>22</v>
      </c>
    </row>
    <row r="11" spans="1:5" x14ac:dyDescent="0.2">
      <c r="A11">
        <v>10</v>
      </c>
      <c r="B11" s="97">
        <v>24.8</v>
      </c>
      <c r="C11" s="97">
        <v>13.1</v>
      </c>
      <c r="D11" s="97">
        <v>20</v>
      </c>
    </row>
    <row r="12" spans="1:5" x14ac:dyDescent="0.2">
      <c r="A12">
        <v>11</v>
      </c>
      <c r="B12" s="97">
        <v>26</v>
      </c>
      <c r="C12" s="97">
        <v>13</v>
      </c>
      <c r="D12" s="97">
        <v>19</v>
      </c>
    </row>
    <row r="13" spans="1:5" x14ac:dyDescent="0.2">
      <c r="A13">
        <v>12</v>
      </c>
      <c r="B13" s="97">
        <v>19.2</v>
      </c>
      <c r="C13" s="97">
        <v>10.6</v>
      </c>
      <c r="D13" s="97">
        <v>18.5</v>
      </c>
    </row>
    <row r="14" spans="1:5" x14ac:dyDescent="0.2">
      <c r="A14">
        <v>13</v>
      </c>
      <c r="B14" s="97">
        <v>22.9</v>
      </c>
      <c r="C14" s="97">
        <v>14.9</v>
      </c>
      <c r="D14" s="97">
        <v>19</v>
      </c>
    </row>
    <row r="15" spans="1:5" x14ac:dyDescent="0.2">
      <c r="A15">
        <v>14</v>
      </c>
    </row>
    <row r="16" spans="1:5" x14ac:dyDescent="0.2">
      <c r="A16">
        <v>15</v>
      </c>
      <c r="B16" s="97">
        <v>24.4</v>
      </c>
      <c r="C16" s="97">
        <v>13.3</v>
      </c>
      <c r="D16" s="97">
        <v>20</v>
      </c>
    </row>
    <row r="17" spans="1:5" x14ac:dyDescent="0.2">
      <c r="A17">
        <v>16</v>
      </c>
      <c r="B17" s="97">
        <v>20.2</v>
      </c>
      <c r="C17" s="97">
        <v>14.2</v>
      </c>
      <c r="D17" s="97">
        <v>20</v>
      </c>
      <c r="E17" s="97">
        <v>0.5</v>
      </c>
    </row>
    <row r="18" spans="1:5" x14ac:dyDescent="0.2">
      <c r="A18">
        <v>17</v>
      </c>
      <c r="B18" s="97">
        <v>20.2</v>
      </c>
      <c r="C18" s="97">
        <v>15.5</v>
      </c>
      <c r="D18" s="97">
        <v>21</v>
      </c>
    </row>
    <row r="19" spans="1:5" x14ac:dyDescent="0.2">
      <c r="A19">
        <v>18</v>
      </c>
      <c r="B19" s="97">
        <v>26.4</v>
      </c>
      <c r="C19" s="97">
        <v>18.3</v>
      </c>
      <c r="D19" s="97">
        <v>22</v>
      </c>
    </row>
    <row r="20" spans="1:5" x14ac:dyDescent="0.2">
      <c r="A20">
        <v>19</v>
      </c>
      <c r="B20" s="97">
        <v>26.1</v>
      </c>
      <c r="C20" s="97">
        <v>16.100000000000001</v>
      </c>
      <c r="D20" s="97">
        <v>20</v>
      </c>
    </row>
    <row r="21" spans="1:5" x14ac:dyDescent="0.2">
      <c r="A21">
        <v>20</v>
      </c>
      <c r="B21" s="97">
        <v>25.7</v>
      </c>
      <c r="C21" s="97">
        <v>12.3</v>
      </c>
      <c r="D21" s="97">
        <v>19.5</v>
      </c>
    </row>
    <row r="22" spans="1:5" x14ac:dyDescent="0.2">
      <c r="A22">
        <v>21</v>
      </c>
      <c r="B22" s="97">
        <v>20.9</v>
      </c>
      <c r="C22" s="97">
        <v>11.5</v>
      </c>
      <c r="D22" s="97">
        <v>21</v>
      </c>
    </row>
    <row r="23" spans="1:5" x14ac:dyDescent="0.2">
      <c r="A23">
        <v>22</v>
      </c>
      <c r="B23" s="97">
        <v>24.3</v>
      </c>
      <c r="C23" s="97">
        <v>12.9</v>
      </c>
      <c r="D23" s="97">
        <v>19.5</v>
      </c>
    </row>
    <row r="24" spans="1:5" x14ac:dyDescent="0.2">
      <c r="A24">
        <v>23</v>
      </c>
      <c r="B24" s="97">
        <v>25.1</v>
      </c>
      <c r="C24" s="97">
        <v>14.2</v>
      </c>
      <c r="D24" s="97">
        <v>20</v>
      </c>
    </row>
    <row r="25" spans="1:5" x14ac:dyDescent="0.2">
      <c r="A25">
        <v>24</v>
      </c>
      <c r="B25" s="97">
        <v>27.3</v>
      </c>
      <c r="C25" s="97">
        <v>14.1</v>
      </c>
      <c r="D25" s="97">
        <v>21</v>
      </c>
    </row>
    <row r="26" spans="1:5" x14ac:dyDescent="0.2">
      <c r="A26">
        <v>25</v>
      </c>
      <c r="B26" s="97">
        <f>---------------------------------------------------'April 2018'!E306</f>
        <v>0</v>
      </c>
      <c r="C26" s="97">
        <v>14.8</v>
      </c>
      <c r="D26" s="97">
        <v>22</v>
      </c>
    </row>
    <row r="27" spans="1:5" x14ac:dyDescent="0.2">
      <c r="A27">
        <v>26</v>
      </c>
      <c r="B27" s="97">
        <v>28.2</v>
      </c>
      <c r="C27" s="97">
        <v>14.5</v>
      </c>
      <c r="D27" s="97">
        <v>19</v>
      </c>
    </row>
    <row r="28" spans="1:5" x14ac:dyDescent="0.2">
      <c r="A28">
        <v>27</v>
      </c>
      <c r="B28" s="97">
        <v>27.2</v>
      </c>
      <c r="C28" s="97">
        <v>13.9</v>
      </c>
      <c r="D28" s="97">
        <v>20</v>
      </c>
    </row>
    <row r="29" spans="1:5" x14ac:dyDescent="0.2">
      <c r="A29">
        <v>28</v>
      </c>
      <c r="B29" s="97">
        <v>28.8</v>
      </c>
      <c r="C29" s="97">
        <v>14.2</v>
      </c>
      <c r="D29" s="97">
        <v>20</v>
      </c>
    </row>
    <row r="30" spans="1:5" x14ac:dyDescent="0.2">
      <c r="A30">
        <v>29</v>
      </c>
      <c r="B30" s="97">
        <v>29.2</v>
      </c>
      <c r="C30" s="97">
        <v>14.1</v>
      </c>
      <c r="D30" s="97">
        <v>20</v>
      </c>
    </row>
    <row r="31" spans="1:5" x14ac:dyDescent="0.2">
      <c r="A31">
        <v>30</v>
      </c>
      <c r="B31" s="97">
        <v>28.1</v>
      </c>
      <c r="C31" s="97">
        <v>17.2</v>
      </c>
      <c r="D31" s="97">
        <v>24</v>
      </c>
    </row>
    <row r="32" spans="1:5" x14ac:dyDescent="0.2">
      <c r="A32">
        <v>31</v>
      </c>
    </row>
    <row r="33" spans="1:5" x14ac:dyDescent="0.2">
      <c r="A33" t="s">
        <v>13</v>
      </c>
      <c r="B33" s="97">
        <f>SUM(B2:B32)</f>
        <v>639.6</v>
      </c>
      <c r="C33" s="97">
        <f>SUM(C2:C32)</f>
        <v>378.2</v>
      </c>
      <c r="D33" s="97">
        <f>SUM(D2:D32)</f>
        <v>541.5</v>
      </c>
      <c r="E33" s="97">
        <f>SUM(E2:E32)</f>
        <v>0.5</v>
      </c>
    </row>
    <row r="34" spans="1:5" x14ac:dyDescent="0.2">
      <c r="A34" t="s">
        <v>50</v>
      </c>
      <c r="B34" s="97">
        <f>AVERAGE(B2:B32)</f>
        <v>23.68888888888889</v>
      </c>
      <c r="C34" s="97">
        <f>AVERAGE(C2:C32)</f>
        <v>14.007407407407406</v>
      </c>
      <c r="D34" s="97">
        <f>AVERAGE(D2:D32)</f>
        <v>20.055555555555557</v>
      </c>
      <c r="E34" s="97">
        <f>AVERAGE(E2:E32)</f>
        <v>0.5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E35"/>
  <sheetViews>
    <sheetView topLeftCell="A19" workbookViewId="0">
      <selection activeCell="B35" sqref="B35"/>
    </sheetView>
  </sheetViews>
  <sheetFormatPr defaultRowHeight="12.75" x14ac:dyDescent="0.2"/>
  <cols>
    <col min="2" max="5" width="9.140625" style="97" customWidth="1"/>
  </cols>
  <sheetData>
    <row r="1" spans="1:5" x14ac:dyDescent="0.2">
      <c r="A1" s="60">
        <v>43282</v>
      </c>
    </row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30.3</v>
      </c>
      <c r="C3" s="97">
        <v>19.2</v>
      </c>
      <c r="D3" s="97">
        <v>23</v>
      </c>
    </row>
    <row r="4" spans="1:5" x14ac:dyDescent="0.2">
      <c r="A4">
        <v>2</v>
      </c>
      <c r="B4" s="97">
        <v>29.3</v>
      </c>
      <c r="C4" s="97">
        <v>16.3</v>
      </c>
      <c r="D4" s="97">
        <v>22</v>
      </c>
    </row>
    <row r="5" spans="1:5" x14ac:dyDescent="0.2">
      <c r="A5">
        <v>3</v>
      </c>
      <c r="B5" s="97">
        <v>26.5</v>
      </c>
      <c r="C5" s="97">
        <v>14.9</v>
      </c>
      <c r="D5" s="97">
        <v>21</v>
      </c>
    </row>
    <row r="6" spans="1:5" x14ac:dyDescent="0.2">
      <c r="A6">
        <v>4</v>
      </c>
      <c r="B6" s="97">
        <v>27.1</v>
      </c>
      <c r="C6" s="97">
        <v>17.399999999999999</v>
      </c>
      <c r="D6" s="97">
        <v>21</v>
      </c>
      <c r="E6" s="97">
        <v>1</v>
      </c>
    </row>
    <row r="7" spans="1:5" x14ac:dyDescent="0.2">
      <c r="A7">
        <v>5</v>
      </c>
      <c r="B7" s="97">
        <v>29.3</v>
      </c>
      <c r="C7" s="97">
        <v>16.899999999999999</v>
      </c>
      <c r="D7" s="97">
        <v>24</v>
      </c>
    </row>
    <row r="8" spans="1:5" x14ac:dyDescent="0.2">
      <c r="A8">
        <v>6</v>
      </c>
    </row>
    <row r="9" spans="1:5" x14ac:dyDescent="0.2">
      <c r="A9">
        <v>7</v>
      </c>
    </row>
    <row r="10" spans="1:5" x14ac:dyDescent="0.2">
      <c r="A10">
        <v>8</v>
      </c>
      <c r="B10" s="97">
        <v>31.9</v>
      </c>
      <c r="C10" s="97">
        <v>17.3</v>
      </c>
      <c r="D10" s="97">
        <v>26</v>
      </c>
    </row>
    <row r="11" spans="1:5" x14ac:dyDescent="0.2">
      <c r="A11">
        <v>9</v>
      </c>
      <c r="B11" s="97">
        <v>29.3</v>
      </c>
      <c r="C11" s="97">
        <v>15.9</v>
      </c>
      <c r="D11" s="97">
        <v>20</v>
      </c>
    </row>
    <row r="12" spans="1:5" x14ac:dyDescent="0.2">
      <c r="A12">
        <v>10</v>
      </c>
    </row>
    <row r="13" spans="1:5" x14ac:dyDescent="0.2">
      <c r="A13">
        <v>11</v>
      </c>
      <c r="B13" s="97">
        <v>15.1</v>
      </c>
      <c r="C13" s="97">
        <v>23.9</v>
      </c>
      <c r="D13" s="97">
        <v>20</v>
      </c>
    </row>
    <row r="14" spans="1:5" x14ac:dyDescent="0.2">
      <c r="A14">
        <v>12</v>
      </c>
      <c r="B14" s="97">
        <v>15.2</v>
      </c>
      <c r="C14" s="97">
        <v>25.8</v>
      </c>
      <c r="D14" s="97">
        <v>22</v>
      </c>
    </row>
    <row r="15" spans="1:5" x14ac:dyDescent="0.2">
      <c r="A15">
        <v>13</v>
      </c>
      <c r="B15" s="97">
        <v>28.2</v>
      </c>
      <c r="C15" s="97">
        <v>15.6</v>
      </c>
      <c r="D15" s="97">
        <v>20</v>
      </c>
      <c r="E15" s="97">
        <v>11</v>
      </c>
    </row>
    <row r="16" spans="1:5" x14ac:dyDescent="0.2">
      <c r="A16">
        <v>14</v>
      </c>
      <c r="B16" s="97">
        <v>28.1</v>
      </c>
      <c r="C16" s="97">
        <v>16.7</v>
      </c>
      <c r="D16" s="97">
        <v>22</v>
      </c>
    </row>
    <row r="17" spans="1:5" x14ac:dyDescent="0.2">
      <c r="A17">
        <v>15</v>
      </c>
      <c r="B17" s="97">
        <v>17.2</v>
      </c>
      <c r="C17" s="97">
        <v>31.1</v>
      </c>
      <c r="D17" s="97">
        <v>23</v>
      </c>
    </row>
    <row r="18" spans="1:5" x14ac:dyDescent="0.2">
      <c r="A18">
        <v>16</v>
      </c>
      <c r="B18" s="97">
        <v>30.2</v>
      </c>
      <c r="C18" s="97">
        <v>15.5</v>
      </c>
      <c r="D18" s="97">
        <v>20</v>
      </c>
    </row>
    <row r="19" spans="1:5" x14ac:dyDescent="0.2">
      <c r="A19">
        <v>17</v>
      </c>
      <c r="B19" s="97">
        <v>24.8</v>
      </c>
      <c r="C19" s="97">
        <v>15.9</v>
      </c>
      <c r="D19" s="97">
        <v>21</v>
      </c>
    </row>
    <row r="20" spans="1:5" x14ac:dyDescent="0.2">
      <c r="A20">
        <v>18</v>
      </c>
      <c r="B20" s="97">
        <v>26.9</v>
      </c>
      <c r="C20" s="97">
        <v>14.8</v>
      </c>
      <c r="D20" s="97">
        <v>22</v>
      </c>
    </row>
    <row r="21" spans="1:5" x14ac:dyDescent="0.2">
      <c r="A21">
        <v>19</v>
      </c>
      <c r="B21" s="97">
        <v>29</v>
      </c>
      <c r="C21" s="97">
        <v>19.2</v>
      </c>
      <c r="D21" s="97">
        <v>25</v>
      </c>
    </row>
    <row r="22" spans="1:5" x14ac:dyDescent="0.2">
      <c r="A22">
        <v>20</v>
      </c>
      <c r="B22" s="97">
        <v>26.1</v>
      </c>
      <c r="C22" s="97">
        <v>17.8</v>
      </c>
      <c r="D22" s="97">
        <v>25</v>
      </c>
    </row>
    <row r="23" spans="1:5" x14ac:dyDescent="0.2">
      <c r="A23">
        <v>21</v>
      </c>
      <c r="B23" s="97">
        <v>28.2</v>
      </c>
      <c r="C23" s="97">
        <v>17.5</v>
      </c>
      <c r="D23" s="97">
        <v>27</v>
      </c>
    </row>
    <row r="24" spans="1:5" x14ac:dyDescent="0.2">
      <c r="A24">
        <v>22</v>
      </c>
      <c r="B24" s="97">
        <v>28.2</v>
      </c>
      <c r="C24" s="97">
        <v>19</v>
      </c>
      <c r="D24" s="97">
        <v>22</v>
      </c>
    </row>
    <row r="25" spans="1:5" x14ac:dyDescent="0.2">
      <c r="A25">
        <v>23</v>
      </c>
      <c r="B25" s="97">
        <v>31.7</v>
      </c>
      <c r="C25" s="97">
        <v>18.100000000000001</v>
      </c>
      <c r="D25" s="97">
        <v>22</v>
      </c>
    </row>
    <row r="26" spans="1:5" x14ac:dyDescent="0.2">
      <c r="A26">
        <v>24</v>
      </c>
      <c r="B26" s="97">
        <v>31.7</v>
      </c>
      <c r="C26" s="97">
        <v>18.100000000000001</v>
      </c>
      <c r="D26" s="97">
        <v>24</v>
      </c>
    </row>
    <row r="27" spans="1:5" x14ac:dyDescent="0.2">
      <c r="A27">
        <v>25</v>
      </c>
      <c r="B27" s="97">
        <v>31.9</v>
      </c>
      <c r="C27" s="97">
        <v>20.6</v>
      </c>
      <c r="D27" s="97">
        <v>27</v>
      </c>
    </row>
    <row r="28" spans="1:5" x14ac:dyDescent="0.2">
      <c r="A28">
        <v>26</v>
      </c>
      <c r="B28" s="97">
        <v>34.9</v>
      </c>
      <c r="C28" s="97">
        <v>21.3</v>
      </c>
      <c r="D28" s="97">
        <v>27</v>
      </c>
    </row>
    <row r="29" spans="1:5" x14ac:dyDescent="0.2">
      <c r="A29">
        <v>27</v>
      </c>
      <c r="B29" s="97">
        <v>32.700000000000003</v>
      </c>
      <c r="C29" s="97">
        <v>17.8</v>
      </c>
      <c r="D29" s="97">
        <v>21</v>
      </c>
      <c r="E29" s="97">
        <v>5</v>
      </c>
    </row>
    <row r="30" spans="1:5" x14ac:dyDescent="0.2">
      <c r="A30">
        <v>28</v>
      </c>
      <c r="B30" s="97">
        <v>22.9</v>
      </c>
      <c r="C30" s="97">
        <v>16.3</v>
      </c>
      <c r="D30" s="97">
        <v>20</v>
      </c>
      <c r="E30" s="97">
        <v>4</v>
      </c>
    </row>
    <row r="31" spans="1:5" x14ac:dyDescent="0.2">
      <c r="A31">
        <v>29</v>
      </c>
      <c r="B31" s="97">
        <v>21.3</v>
      </c>
      <c r="C31" s="97">
        <v>16.399999999999999</v>
      </c>
      <c r="D31" s="97">
        <v>20</v>
      </c>
    </row>
    <row r="32" spans="1:5" x14ac:dyDescent="0.2">
      <c r="A32">
        <v>30</v>
      </c>
      <c r="B32" s="97">
        <v>24.1</v>
      </c>
      <c r="C32" s="97">
        <v>16.5</v>
      </c>
      <c r="D32" s="97">
        <v>20</v>
      </c>
      <c r="E32" s="97">
        <v>1.5</v>
      </c>
    </row>
    <row r="33" spans="1:5" x14ac:dyDescent="0.2">
      <c r="A33">
        <v>31</v>
      </c>
      <c r="B33" s="97">
        <v>26.7</v>
      </c>
      <c r="C33" s="97">
        <v>14.9</v>
      </c>
      <c r="D33" s="97">
        <v>20</v>
      </c>
      <c r="E33" s="97">
        <v>4.5</v>
      </c>
    </row>
    <row r="34" spans="1:5" x14ac:dyDescent="0.2">
      <c r="A34" t="s">
        <v>13</v>
      </c>
      <c r="B34" s="97">
        <f>SUM(B3:B33)</f>
        <v>758.80000000000007</v>
      </c>
      <c r="C34" s="97">
        <f>SUM(C3:C33)</f>
        <v>510.70000000000005</v>
      </c>
      <c r="D34" s="97">
        <f>SUM(D3:D33)</f>
        <v>627</v>
      </c>
      <c r="E34" s="97">
        <f>SUM(E3:E33)</f>
        <v>27</v>
      </c>
    </row>
    <row r="35" spans="1:5" x14ac:dyDescent="0.2">
      <c r="A35" t="s">
        <v>50</v>
      </c>
      <c r="B35" s="97">
        <f>AVERAGE(B3:B33)</f>
        <v>27.1</v>
      </c>
      <c r="C35" s="97">
        <f>AVERAGE(C3:C33)</f>
        <v>18.239285714285717</v>
      </c>
      <c r="D35" s="97">
        <f>AVERAGE(D3:D33)</f>
        <v>22.392857142857142</v>
      </c>
      <c r="E35" s="97">
        <f>AVERAGE(E3:E33)</f>
        <v>4.5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E35"/>
  <sheetViews>
    <sheetView topLeftCell="A8" workbookViewId="0">
      <selection activeCell="B35" sqref="B35"/>
    </sheetView>
  </sheetViews>
  <sheetFormatPr defaultRowHeight="12.75" x14ac:dyDescent="0.2"/>
  <cols>
    <col min="2" max="5" width="9.140625" style="97" customWidth="1"/>
  </cols>
  <sheetData>
    <row r="1" spans="1:5" x14ac:dyDescent="0.2">
      <c r="A1" s="60">
        <v>43313</v>
      </c>
    </row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27.7</v>
      </c>
      <c r="C3" s="97">
        <v>15.1</v>
      </c>
      <c r="D3" s="97">
        <v>20</v>
      </c>
    </row>
    <row r="4" spans="1:5" x14ac:dyDescent="0.2">
      <c r="A4">
        <v>2</v>
      </c>
      <c r="B4" s="97">
        <v>31.2</v>
      </c>
      <c r="C4" s="97">
        <v>19.100000000000001</v>
      </c>
      <c r="D4" s="97">
        <v>25</v>
      </c>
    </row>
    <row r="5" spans="1:5" x14ac:dyDescent="0.2">
      <c r="A5">
        <v>3</v>
      </c>
      <c r="B5" s="97">
        <v>33.200000000000003</v>
      </c>
      <c r="C5" s="97">
        <v>20.6</v>
      </c>
      <c r="D5" s="97">
        <v>25</v>
      </c>
    </row>
    <row r="6" spans="1:5" x14ac:dyDescent="0.2">
      <c r="A6">
        <v>4</v>
      </c>
      <c r="B6" s="97">
        <v>29.7</v>
      </c>
      <c r="C6" s="97">
        <v>17.8</v>
      </c>
      <c r="D6" s="97">
        <v>22</v>
      </c>
    </row>
    <row r="7" spans="1:5" x14ac:dyDescent="0.2">
      <c r="A7">
        <v>5</v>
      </c>
      <c r="B7" s="97">
        <v>29.8</v>
      </c>
      <c r="C7" s="97">
        <v>16.3</v>
      </c>
      <c r="D7" s="97">
        <v>23</v>
      </c>
    </row>
    <row r="8" spans="1:5" x14ac:dyDescent="0.2">
      <c r="A8">
        <v>6</v>
      </c>
      <c r="B8" s="97">
        <v>32.700000000000003</v>
      </c>
      <c r="C8" s="97">
        <v>18.899999999999999</v>
      </c>
      <c r="D8" s="97">
        <v>23</v>
      </c>
    </row>
    <row r="9" spans="1:5" x14ac:dyDescent="0.2">
      <c r="A9">
        <v>7</v>
      </c>
      <c r="B9" s="97">
        <v>31.6</v>
      </c>
      <c r="C9" s="97">
        <v>16.3</v>
      </c>
      <c r="D9" s="97">
        <v>21</v>
      </c>
    </row>
    <row r="10" spans="1:5" x14ac:dyDescent="0.2">
      <c r="A10">
        <v>8</v>
      </c>
      <c r="B10" s="97">
        <v>24.8</v>
      </c>
      <c r="C10" s="97">
        <v>16.3</v>
      </c>
      <c r="D10" s="97">
        <v>20</v>
      </c>
    </row>
    <row r="11" spans="1:5" x14ac:dyDescent="0.2">
      <c r="A11">
        <v>9</v>
      </c>
      <c r="B11" s="97">
        <v>24.8</v>
      </c>
      <c r="C11" s="97">
        <v>11.5</v>
      </c>
      <c r="D11" s="97">
        <v>18.5</v>
      </c>
      <c r="E11" s="97">
        <v>20.5</v>
      </c>
    </row>
    <row r="12" spans="1:5" x14ac:dyDescent="0.2">
      <c r="A12">
        <v>10</v>
      </c>
      <c r="B12" s="97">
        <v>19.2</v>
      </c>
      <c r="C12" s="97">
        <v>10.6</v>
      </c>
      <c r="D12" s="97">
        <v>17.5</v>
      </c>
      <c r="E12" s="97">
        <v>9.5</v>
      </c>
    </row>
    <row r="13" spans="1:5" x14ac:dyDescent="0.2">
      <c r="A13">
        <v>11</v>
      </c>
      <c r="B13" s="97">
        <v>22.5</v>
      </c>
      <c r="C13" s="97">
        <v>17.3</v>
      </c>
      <c r="D13" s="97">
        <v>19</v>
      </c>
      <c r="E13" s="97">
        <v>0.5</v>
      </c>
    </row>
    <row r="14" spans="1:5" x14ac:dyDescent="0.2">
      <c r="A14">
        <v>12</v>
      </c>
      <c r="B14" s="97">
        <v>22.8</v>
      </c>
      <c r="C14" s="97">
        <v>16.600000000000001</v>
      </c>
      <c r="D14" s="97">
        <v>20</v>
      </c>
      <c r="E14" s="97">
        <v>1</v>
      </c>
    </row>
    <row r="15" spans="1:5" x14ac:dyDescent="0.2">
      <c r="A15">
        <v>13</v>
      </c>
      <c r="B15" s="97">
        <v>25.1</v>
      </c>
      <c r="C15" s="97">
        <v>15.1</v>
      </c>
      <c r="D15" s="97">
        <v>20</v>
      </c>
    </row>
    <row r="16" spans="1:5" x14ac:dyDescent="0.2">
      <c r="A16">
        <v>14</v>
      </c>
      <c r="B16" s="97">
        <v>25.8</v>
      </c>
      <c r="C16" s="97">
        <v>16.100000000000001</v>
      </c>
      <c r="D16" s="97">
        <v>20</v>
      </c>
    </row>
    <row r="17" spans="1:5" x14ac:dyDescent="0.2">
      <c r="A17">
        <v>15</v>
      </c>
      <c r="B17" s="97">
        <v>25.4</v>
      </c>
      <c r="C17" s="97">
        <v>18.3</v>
      </c>
      <c r="D17" s="97">
        <v>20</v>
      </c>
      <c r="E17" s="97">
        <v>1</v>
      </c>
    </row>
    <row r="18" spans="1:5" x14ac:dyDescent="0.2">
      <c r="A18">
        <v>16</v>
      </c>
      <c r="B18" s="97">
        <v>19.2</v>
      </c>
      <c r="C18" s="97">
        <v>11.5</v>
      </c>
      <c r="D18" s="97">
        <v>18</v>
      </c>
    </row>
    <row r="19" spans="1:5" x14ac:dyDescent="0.2">
      <c r="A19">
        <v>17</v>
      </c>
      <c r="B19" s="97">
        <v>23</v>
      </c>
      <c r="C19" s="97">
        <v>16.100000000000001</v>
      </c>
      <c r="D19" s="97">
        <v>20</v>
      </c>
    </row>
    <row r="20" spans="1:5" x14ac:dyDescent="0.2">
      <c r="A20">
        <v>18</v>
      </c>
      <c r="B20" s="97">
        <v>23.3</v>
      </c>
      <c r="C20" s="97">
        <v>17.3</v>
      </c>
      <c r="D20" s="97">
        <v>20</v>
      </c>
    </row>
    <row r="21" spans="1:5" x14ac:dyDescent="0.2">
      <c r="A21">
        <v>19</v>
      </c>
      <c r="B21" s="97">
        <v>27.4</v>
      </c>
      <c r="C21" s="97">
        <v>19.5</v>
      </c>
      <c r="D21" s="97">
        <v>21</v>
      </c>
    </row>
    <row r="22" spans="1:5" x14ac:dyDescent="0.2">
      <c r="A22">
        <v>20</v>
      </c>
      <c r="B22" s="97">
        <v>26</v>
      </c>
      <c r="C22" s="97">
        <v>19.5</v>
      </c>
      <c r="D22" s="97">
        <v>21</v>
      </c>
    </row>
    <row r="23" spans="1:5" x14ac:dyDescent="0.2">
      <c r="A23">
        <v>21</v>
      </c>
      <c r="B23" s="97">
        <v>27.3</v>
      </c>
      <c r="C23" s="97">
        <v>16.3</v>
      </c>
      <c r="D23" s="97">
        <v>20</v>
      </c>
    </row>
    <row r="24" spans="1:5" x14ac:dyDescent="0.2">
      <c r="A24">
        <v>22</v>
      </c>
      <c r="B24" s="97">
        <v>23.3</v>
      </c>
      <c r="C24" s="97">
        <v>17.5</v>
      </c>
      <c r="D24" s="97">
        <v>20</v>
      </c>
      <c r="E24" s="97">
        <v>1</v>
      </c>
    </row>
    <row r="25" spans="1:5" x14ac:dyDescent="0.2">
      <c r="A25">
        <v>23</v>
      </c>
      <c r="B25" s="97">
        <v>23.3</v>
      </c>
      <c r="C25" s="97">
        <v>12.5</v>
      </c>
      <c r="D25" s="97">
        <v>18.5</v>
      </c>
      <c r="E25" s="97">
        <v>0.5</v>
      </c>
    </row>
    <row r="26" spans="1:5" x14ac:dyDescent="0.2">
      <c r="A26">
        <v>24</v>
      </c>
      <c r="B26" s="97">
        <v>20.2</v>
      </c>
      <c r="C26" s="97">
        <v>9.1999999999999993</v>
      </c>
      <c r="D26" s="97">
        <v>15</v>
      </c>
      <c r="E26" s="97">
        <v>6</v>
      </c>
    </row>
    <row r="27" spans="1:5" x14ac:dyDescent="0.2">
      <c r="A27">
        <v>25</v>
      </c>
      <c r="B27" s="97">
        <v>20.100000000000001</v>
      </c>
      <c r="C27" s="97">
        <v>10.8</v>
      </c>
      <c r="D27" s="97">
        <v>17</v>
      </c>
    </row>
    <row r="28" spans="1:5" x14ac:dyDescent="0.2">
      <c r="A28">
        <v>26</v>
      </c>
      <c r="B28" s="97">
        <v>18.2</v>
      </c>
      <c r="C28" s="97">
        <v>13.9</v>
      </c>
      <c r="D28" s="97">
        <v>18</v>
      </c>
      <c r="E28" s="97">
        <v>10</v>
      </c>
    </row>
    <row r="29" spans="1:5" x14ac:dyDescent="0.2">
      <c r="A29">
        <v>27</v>
      </c>
      <c r="B29" s="97">
        <v>19.399999999999999</v>
      </c>
      <c r="C29" s="97">
        <v>15.8</v>
      </c>
      <c r="D29" s="97">
        <v>19</v>
      </c>
    </row>
    <row r="30" spans="1:5" x14ac:dyDescent="0.2">
      <c r="A30">
        <v>28</v>
      </c>
      <c r="B30" s="97">
        <v>21.9</v>
      </c>
      <c r="C30" s="97">
        <v>14.3</v>
      </c>
      <c r="D30" s="97">
        <v>18</v>
      </c>
      <c r="E30" s="97">
        <v>8</v>
      </c>
    </row>
    <row r="31" spans="1:5" x14ac:dyDescent="0.2">
      <c r="A31">
        <v>29</v>
      </c>
      <c r="B31" s="97">
        <v>20.9</v>
      </c>
      <c r="C31" s="97">
        <v>13.9</v>
      </c>
      <c r="D31" s="97">
        <v>18</v>
      </c>
    </row>
    <row r="32" spans="1:5" x14ac:dyDescent="0.2">
      <c r="A32">
        <v>30</v>
      </c>
      <c r="B32" s="97">
        <v>21.1</v>
      </c>
      <c r="C32" s="97">
        <v>11.2</v>
      </c>
      <c r="D32" s="97">
        <v>18</v>
      </c>
      <c r="E32" s="97">
        <v>0.25</v>
      </c>
    </row>
    <row r="33" spans="1:5" x14ac:dyDescent="0.2">
      <c r="A33">
        <v>31</v>
      </c>
    </row>
    <row r="34" spans="1:5" x14ac:dyDescent="0.2">
      <c r="A34" t="s">
        <v>13</v>
      </c>
      <c r="B34" s="97">
        <f>SUM(B3:B33)</f>
        <v>740.9</v>
      </c>
      <c r="C34" s="97">
        <f>SUM(C3:C33)</f>
        <v>465.2</v>
      </c>
      <c r="D34" s="97">
        <f>SUM(D3:D33)</f>
        <v>595.5</v>
      </c>
      <c r="E34" s="97">
        <f>SUM(E3:E33)</f>
        <v>58.25</v>
      </c>
    </row>
    <row r="35" spans="1:5" x14ac:dyDescent="0.2">
      <c r="A35" t="s">
        <v>50</v>
      </c>
      <c r="B35" s="97">
        <f>AVERAGE(B3:B33)</f>
        <v>24.696666666666665</v>
      </c>
      <c r="C35" s="97">
        <f>AVERAGE(C3:C33)</f>
        <v>15.506666666666666</v>
      </c>
      <c r="D35" s="97">
        <f>AVERAGE(D3:D33)</f>
        <v>19.850000000000001</v>
      </c>
      <c r="E35" s="97">
        <f>AVERAGE(E3:E33)</f>
        <v>5.2954545454545459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2:E35"/>
  <sheetViews>
    <sheetView topLeftCell="A7" workbookViewId="0">
      <selection activeCell="H33" sqref="H33"/>
    </sheetView>
  </sheetViews>
  <sheetFormatPr defaultRowHeight="12.75" x14ac:dyDescent="0.2"/>
  <cols>
    <col min="2" max="5" width="9.140625" style="97" customWidth="1"/>
  </cols>
  <sheetData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25.3</v>
      </c>
      <c r="C3" s="97">
        <v>12.3</v>
      </c>
      <c r="D3" s="97">
        <v>18</v>
      </c>
      <c r="E3" s="97" t="s">
        <v>59</v>
      </c>
    </row>
    <row r="4" spans="1:5" x14ac:dyDescent="0.2">
      <c r="A4">
        <v>2</v>
      </c>
      <c r="B4" s="97">
        <v>25.3</v>
      </c>
      <c r="C4" s="97">
        <v>12</v>
      </c>
      <c r="D4" s="97">
        <v>19</v>
      </c>
      <c r="E4" s="97">
        <v>0</v>
      </c>
    </row>
    <row r="5" spans="1:5" x14ac:dyDescent="0.2">
      <c r="A5">
        <v>3</v>
      </c>
      <c r="B5" s="97">
        <v>25</v>
      </c>
      <c r="C5" s="97">
        <v>14.3</v>
      </c>
      <c r="D5" s="97">
        <v>19</v>
      </c>
      <c r="E5" s="97">
        <v>0</v>
      </c>
    </row>
    <row r="6" spans="1:5" x14ac:dyDescent="0.2">
      <c r="A6">
        <v>4</v>
      </c>
      <c r="B6" s="97">
        <v>20.9</v>
      </c>
      <c r="C6" s="97">
        <v>15</v>
      </c>
      <c r="D6" s="97">
        <v>19</v>
      </c>
      <c r="E6" s="97" t="s">
        <v>59</v>
      </c>
    </row>
    <row r="7" spans="1:5" x14ac:dyDescent="0.2">
      <c r="A7">
        <v>5</v>
      </c>
      <c r="B7" s="97">
        <v>21.9</v>
      </c>
      <c r="C7" s="97">
        <v>12.1</v>
      </c>
      <c r="D7" s="97">
        <v>17</v>
      </c>
      <c r="E7" s="97">
        <v>0</v>
      </c>
    </row>
    <row r="8" spans="1:5" x14ac:dyDescent="0.2">
      <c r="A8">
        <v>6</v>
      </c>
      <c r="B8" s="97">
        <v>23.1</v>
      </c>
      <c r="C8" s="97">
        <v>9.9</v>
      </c>
      <c r="D8" s="97">
        <v>15</v>
      </c>
      <c r="E8" s="97">
        <v>0</v>
      </c>
    </row>
    <row r="9" spans="1:5" x14ac:dyDescent="0.2">
      <c r="A9">
        <v>7</v>
      </c>
      <c r="B9" s="97">
        <v>22.2</v>
      </c>
      <c r="C9" s="97">
        <v>10.3</v>
      </c>
      <c r="D9" s="97">
        <v>16</v>
      </c>
      <c r="E9" s="97">
        <v>0</v>
      </c>
    </row>
    <row r="10" spans="1:5" x14ac:dyDescent="0.2">
      <c r="A10">
        <v>8</v>
      </c>
      <c r="B10" s="97">
        <v>20.3</v>
      </c>
      <c r="C10" s="97">
        <v>15</v>
      </c>
      <c r="D10" s="97">
        <v>19</v>
      </c>
      <c r="E10" s="97">
        <v>0</v>
      </c>
    </row>
    <row r="11" spans="1:5" x14ac:dyDescent="0.2">
      <c r="A11">
        <v>9</v>
      </c>
      <c r="B11" s="97">
        <v>24.8</v>
      </c>
      <c r="C11" s="97">
        <v>14.6</v>
      </c>
      <c r="D11" s="97">
        <v>18</v>
      </c>
      <c r="E11" s="97">
        <v>0</v>
      </c>
    </row>
    <row r="12" spans="1:5" x14ac:dyDescent="0.2">
      <c r="A12">
        <v>10</v>
      </c>
      <c r="B12" s="97">
        <v>22.3</v>
      </c>
      <c r="C12" s="97">
        <v>17.2</v>
      </c>
      <c r="D12" s="97">
        <v>20</v>
      </c>
      <c r="E12" s="97">
        <v>0</v>
      </c>
    </row>
    <row r="13" spans="1:5" x14ac:dyDescent="0.2">
      <c r="A13">
        <v>11</v>
      </c>
      <c r="B13" s="97">
        <v>23.2</v>
      </c>
      <c r="C13" s="97">
        <v>12.6</v>
      </c>
      <c r="D13" s="97">
        <v>18</v>
      </c>
      <c r="E13" s="97" t="s">
        <v>59</v>
      </c>
    </row>
    <row r="14" spans="1:5" x14ac:dyDescent="0.2">
      <c r="A14">
        <v>12</v>
      </c>
      <c r="B14" s="97">
        <v>15.8</v>
      </c>
      <c r="C14" s="97">
        <v>8.8000000000000007</v>
      </c>
      <c r="D14" s="97">
        <v>14</v>
      </c>
      <c r="E14" s="97" t="s">
        <v>59</v>
      </c>
    </row>
    <row r="15" spans="1:5" x14ac:dyDescent="0.2">
      <c r="A15">
        <v>13</v>
      </c>
      <c r="B15" s="97">
        <v>21.7</v>
      </c>
      <c r="C15" s="97">
        <v>11.3</v>
      </c>
      <c r="D15" s="97">
        <v>15</v>
      </c>
      <c r="E15" s="97">
        <v>0.7</v>
      </c>
    </row>
    <row r="16" spans="1:5" x14ac:dyDescent="0.2">
      <c r="A16">
        <v>14</v>
      </c>
      <c r="B16" s="97">
        <v>18.899999999999999</v>
      </c>
      <c r="C16" s="97">
        <v>12</v>
      </c>
      <c r="D16" s="97">
        <v>16</v>
      </c>
      <c r="E16" s="97">
        <v>0.3</v>
      </c>
    </row>
    <row r="17" spans="1:5" x14ac:dyDescent="0.2">
      <c r="A17">
        <v>15</v>
      </c>
      <c r="B17" s="97">
        <v>22.3</v>
      </c>
      <c r="C17" s="97">
        <v>13.5</v>
      </c>
      <c r="D17" s="97">
        <v>20</v>
      </c>
      <c r="E17" s="97">
        <v>0</v>
      </c>
    </row>
    <row r="18" spans="1:5" x14ac:dyDescent="0.2">
      <c r="A18">
        <v>16</v>
      </c>
      <c r="B18" s="97">
        <v>24.1</v>
      </c>
      <c r="C18" s="97">
        <v>17.899999999999999</v>
      </c>
      <c r="D18" s="97">
        <v>21</v>
      </c>
      <c r="E18" s="97">
        <v>0</v>
      </c>
    </row>
    <row r="19" spans="1:5" x14ac:dyDescent="0.2">
      <c r="A19">
        <v>17</v>
      </c>
      <c r="B19" s="97">
        <v>26.1</v>
      </c>
      <c r="C19" s="97">
        <v>16.8</v>
      </c>
      <c r="D19" s="97">
        <v>20</v>
      </c>
      <c r="E19" s="97">
        <v>0</v>
      </c>
    </row>
    <row r="20" spans="1:5" x14ac:dyDescent="0.2">
      <c r="A20">
        <v>18</v>
      </c>
      <c r="B20" s="97">
        <v>23.8</v>
      </c>
      <c r="C20" s="97">
        <v>18</v>
      </c>
      <c r="D20" s="97">
        <v>20</v>
      </c>
      <c r="E20" s="97" t="s">
        <v>59</v>
      </c>
    </row>
    <row r="21" spans="1:5" x14ac:dyDescent="0.2">
      <c r="A21">
        <v>19</v>
      </c>
      <c r="B21" s="97">
        <v>23.1</v>
      </c>
      <c r="C21" s="97">
        <v>18.100000000000001</v>
      </c>
      <c r="D21" s="97">
        <v>20</v>
      </c>
      <c r="E21" s="97">
        <v>0.5</v>
      </c>
    </row>
    <row r="22" spans="1:5" x14ac:dyDescent="0.2">
      <c r="A22">
        <v>20</v>
      </c>
      <c r="B22" s="97">
        <v>21.4</v>
      </c>
      <c r="C22" s="97">
        <v>11.9</v>
      </c>
      <c r="D22" s="97">
        <v>15</v>
      </c>
      <c r="E22" s="97">
        <v>4</v>
      </c>
    </row>
    <row r="23" spans="1:5" x14ac:dyDescent="0.2">
      <c r="A23">
        <v>21</v>
      </c>
      <c r="B23" s="97">
        <v>17.3</v>
      </c>
      <c r="C23" s="97">
        <v>11.4</v>
      </c>
      <c r="D23" s="97">
        <v>15</v>
      </c>
      <c r="E23" s="97">
        <v>0</v>
      </c>
    </row>
    <row r="24" spans="1:5" x14ac:dyDescent="0.2">
      <c r="A24">
        <v>22</v>
      </c>
      <c r="B24" s="97">
        <v>14.1</v>
      </c>
      <c r="C24" s="97">
        <v>10.199999999999999</v>
      </c>
      <c r="D24" s="97">
        <v>12</v>
      </c>
      <c r="E24" s="97">
        <v>20.5</v>
      </c>
    </row>
    <row r="25" spans="1:5" x14ac:dyDescent="0.2">
      <c r="A25">
        <v>23</v>
      </c>
      <c r="B25" s="97">
        <v>15</v>
      </c>
      <c r="C25" s="97">
        <v>6.2</v>
      </c>
      <c r="D25" s="97">
        <v>10</v>
      </c>
      <c r="E25" s="97">
        <v>1.75</v>
      </c>
    </row>
    <row r="26" spans="1:5" x14ac:dyDescent="0.2">
      <c r="A26">
        <v>24</v>
      </c>
      <c r="B26" s="97">
        <v>17.2</v>
      </c>
      <c r="C26" s="97">
        <v>4.7</v>
      </c>
      <c r="D26" s="97">
        <v>10</v>
      </c>
      <c r="E26" s="97" t="s">
        <v>59</v>
      </c>
    </row>
    <row r="27" spans="1:5" x14ac:dyDescent="0.2">
      <c r="A27">
        <v>25</v>
      </c>
      <c r="B27" s="97">
        <v>19</v>
      </c>
      <c r="C27" s="97">
        <v>7.2</v>
      </c>
      <c r="D27" s="97">
        <v>10</v>
      </c>
      <c r="E27" s="97" t="s">
        <v>59</v>
      </c>
    </row>
    <row r="28" spans="1:5" x14ac:dyDescent="0.2">
      <c r="A28">
        <v>26</v>
      </c>
      <c r="B28" s="97">
        <v>23.3</v>
      </c>
      <c r="C28" s="97">
        <v>8.8000000000000007</v>
      </c>
      <c r="D28" s="97">
        <v>11</v>
      </c>
      <c r="E28" s="97" t="s">
        <v>59</v>
      </c>
    </row>
    <row r="29" spans="1:5" x14ac:dyDescent="0.2">
      <c r="A29">
        <v>27</v>
      </c>
      <c r="B29" s="97">
        <v>24</v>
      </c>
      <c r="C29" s="97">
        <v>12.7</v>
      </c>
      <c r="D29" s="97">
        <v>14</v>
      </c>
      <c r="E29" s="97" t="s">
        <v>59</v>
      </c>
    </row>
    <row r="30" spans="1:5" x14ac:dyDescent="0.2">
      <c r="A30">
        <v>28</v>
      </c>
      <c r="B30" s="97">
        <v>17.899999999999999</v>
      </c>
      <c r="C30" s="97">
        <v>6.8</v>
      </c>
      <c r="D30" s="97">
        <v>11</v>
      </c>
      <c r="E30" s="97">
        <v>3</v>
      </c>
    </row>
    <row r="31" spans="1:5" x14ac:dyDescent="0.2">
      <c r="A31">
        <v>29</v>
      </c>
      <c r="B31" s="97">
        <v>19.8</v>
      </c>
      <c r="C31" s="97">
        <v>7.2</v>
      </c>
      <c r="D31" s="97">
        <v>11</v>
      </c>
      <c r="E31" s="97" t="s">
        <v>59</v>
      </c>
    </row>
    <row r="32" spans="1:5" x14ac:dyDescent="0.2">
      <c r="A32">
        <v>30</v>
      </c>
      <c r="B32" s="97">
        <v>16.5</v>
      </c>
      <c r="C32" s="97">
        <v>7.4</v>
      </c>
      <c r="D32" s="97">
        <v>10</v>
      </c>
      <c r="E32" s="97" t="s">
        <v>59</v>
      </c>
    </row>
    <row r="34" spans="1:5" x14ac:dyDescent="0.2">
      <c r="A34" t="s">
        <v>13</v>
      </c>
      <c r="B34" s="97">
        <f>SUM(B3:B33)</f>
        <v>635.6</v>
      </c>
      <c r="C34" s="97">
        <f>SUM(C4:C33)</f>
        <v>343.89999999999992</v>
      </c>
      <c r="D34" s="97">
        <v>473</v>
      </c>
      <c r="E34" s="97">
        <f>SUM(E4:E33)</f>
        <v>30.75</v>
      </c>
    </row>
    <row r="35" spans="1:5" x14ac:dyDescent="0.2">
      <c r="A35" t="s">
        <v>50</v>
      </c>
      <c r="B35" s="97">
        <f>AVERAGE(B3:B33)</f>
        <v>21.186666666666667</v>
      </c>
      <c r="C35" s="97">
        <f>AVERAGE(C3:C33)</f>
        <v>11.873333333333331</v>
      </c>
      <c r="D35" s="97">
        <f>AVERAGE(D3:D33)</f>
        <v>15.766666666666667</v>
      </c>
      <c r="E35" s="97">
        <f>AVERAGE(E3:E33)</f>
        <v>1.618421052631579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E36"/>
  <sheetViews>
    <sheetView topLeftCell="A8" workbookViewId="0">
      <selection activeCell="B36" sqref="B36:E36"/>
    </sheetView>
  </sheetViews>
  <sheetFormatPr defaultRowHeight="12.75" x14ac:dyDescent="0.2"/>
  <cols>
    <col min="2" max="5" width="9.140625" style="97" customWidth="1"/>
  </cols>
  <sheetData>
    <row r="1" spans="1:5" x14ac:dyDescent="0.2">
      <c r="A1" s="60">
        <v>43374</v>
      </c>
    </row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16.8</v>
      </c>
      <c r="C3" s="97">
        <v>10.5</v>
      </c>
      <c r="D3" s="97">
        <v>15</v>
      </c>
      <c r="E3" s="97" t="s">
        <v>59</v>
      </c>
    </row>
    <row r="4" spans="1:5" x14ac:dyDescent="0.2">
      <c r="A4">
        <v>2</v>
      </c>
      <c r="B4" s="97">
        <v>21.6</v>
      </c>
      <c r="C4" s="97">
        <v>13.5</v>
      </c>
      <c r="D4" s="97">
        <v>15</v>
      </c>
      <c r="E4" s="97">
        <v>1</v>
      </c>
    </row>
    <row r="5" spans="1:5" x14ac:dyDescent="0.2">
      <c r="A5">
        <v>3</v>
      </c>
      <c r="B5" s="97">
        <v>19.3</v>
      </c>
      <c r="C5" s="97">
        <v>11.5</v>
      </c>
      <c r="D5" s="97">
        <v>14</v>
      </c>
      <c r="E5" s="97">
        <v>0</v>
      </c>
    </row>
    <row r="6" spans="1:5" x14ac:dyDescent="0.2">
      <c r="A6">
        <v>4</v>
      </c>
    </row>
    <row r="7" spans="1:5" x14ac:dyDescent="0.2">
      <c r="A7">
        <v>5</v>
      </c>
      <c r="B7" s="97">
        <v>23</v>
      </c>
      <c r="C7" s="97">
        <v>10.9</v>
      </c>
      <c r="D7" s="97">
        <v>13</v>
      </c>
      <c r="E7" s="97">
        <v>0</v>
      </c>
    </row>
    <row r="8" spans="1:5" x14ac:dyDescent="0.2">
      <c r="A8">
        <v>6</v>
      </c>
      <c r="B8" s="97">
        <v>11.5</v>
      </c>
      <c r="C8" s="97">
        <v>7.1</v>
      </c>
      <c r="D8" s="97">
        <v>10</v>
      </c>
      <c r="E8" s="97">
        <v>9.3000000000000007</v>
      </c>
    </row>
    <row r="9" spans="1:5" x14ac:dyDescent="0.2">
      <c r="A9">
        <v>7</v>
      </c>
      <c r="B9" s="97">
        <v>15.7</v>
      </c>
      <c r="C9" s="97">
        <v>7.7</v>
      </c>
      <c r="D9" s="97">
        <v>11</v>
      </c>
      <c r="E9" s="97" t="s">
        <v>59</v>
      </c>
    </row>
    <row r="10" spans="1:5" x14ac:dyDescent="0.2">
      <c r="A10">
        <v>8</v>
      </c>
      <c r="B10" s="97">
        <v>17.399999999999999</v>
      </c>
      <c r="C10" s="97">
        <v>9.1999999999999993</v>
      </c>
      <c r="D10" s="97">
        <v>12</v>
      </c>
      <c r="E10" s="97">
        <v>0</v>
      </c>
    </row>
    <row r="11" spans="1:5" x14ac:dyDescent="0.2">
      <c r="A11">
        <v>9</v>
      </c>
      <c r="B11" s="97">
        <v>21.9</v>
      </c>
      <c r="C11" s="97">
        <v>10.8</v>
      </c>
      <c r="D11" s="97">
        <v>13</v>
      </c>
      <c r="E11" s="97">
        <v>0</v>
      </c>
    </row>
    <row r="12" spans="1:5" x14ac:dyDescent="0.2">
      <c r="A12">
        <v>10</v>
      </c>
      <c r="B12" s="97">
        <v>23.3</v>
      </c>
      <c r="C12" s="97">
        <v>15.5</v>
      </c>
      <c r="D12" s="97">
        <v>18</v>
      </c>
      <c r="E12" s="97">
        <v>0</v>
      </c>
    </row>
    <row r="13" spans="1:5" x14ac:dyDescent="0.2">
      <c r="A13">
        <v>11</v>
      </c>
      <c r="B13" s="97">
        <v>22.1</v>
      </c>
      <c r="C13" s="97">
        <v>14.6</v>
      </c>
      <c r="D13" s="97">
        <v>18</v>
      </c>
      <c r="E13" s="97">
        <v>2.5</v>
      </c>
    </row>
    <row r="14" spans="1:5" x14ac:dyDescent="0.2">
      <c r="A14">
        <v>12</v>
      </c>
      <c r="B14" s="97">
        <v>22.2</v>
      </c>
      <c r="C14" s="97">
        <v>17.8</v>
      </c>
      <c r="D14" s="97">
        <v>20</v>
      </c>
      <c r="E14" s="97" t="s">
        <v>59</v>
      </c>
    </row>
    <row r="15" spans="1:5" x14ac:dyDescent="0.2">
      <c r="A15">
        <v>13</v>
      </c>
      <c r="B15" s="97">
        <v>24.7</v>
      </c>
      <c r="C15" s="97">
        <v>14.1</v>
      </c>
      <c r="D15" s="97">
        <v>16</v>
      </c>
      <c r="E15" s="97">
        <v>6</v>
      </c>
    </row>
    <row r="16" spans="1:5" x14ac:dyDescent="0.2">
      <c r="A16">
        <v>14</v>
      </c>
      <c r="B16" s="97">
        <v>14.2</v>
      </c>
      <c r="C16" s="97">
        <v>11.1</v>
      </c>
      <c r="D16" s="97">
        <v>14</v>
      </c>
      <c r="E16" s="97">
        <v>22</v>
      </c>
    </row>
    <row r="17" spans="1:5" x14ac:dyDescent="0.2">
      <c r="A17">
        <v>15</v>
      </c>
      <c r="B17" s="97">
        <v>15.6</v>
      </c>
      <c r="C17" s="97">
        <v>13.5</v>
      </c>
      <c r="D17" s="97">
        <v>17</v>
      </c>
      <c r="E17" s="97" t="s">
        <v>59</v>
      </c>
    </row>
    <row r="18" spans="1:5" x14ac:dyDescent="0.2">
      <c r="A18">
        <v>16</v>
      </c>
      <c r="B18" s="97">
        <v>22</v>
      </c>
      <c r="C18" s="97">
        <v>11.9</v>
      </c>
      <c r="D18" s="97">
        <v>17</v>
      </c>
      <c r="E18" s="97">
        <v>0.5</v>
      </c>
    </row>
    <row r="19" spans="1:5" x14ac:dyDescent="0.2">
      <c r="A19">
        <v>17</v>
      </c>
      <c r="B19" s="97">
        <v>16.100000000000001</v>
      </c>
      <c r="C19" s="97">
        <v>11.1</v>
      </c>
      <c r="D19" s="97">
        <v>12</v>
      </c>
      <c r="E19" s="97">
        <v>1.5</v>
      </c>
    </row>
    <row r="20" spans="1:5" x14ac:dyDescent="0.2">
      <c r="A20">
        <v>18</v>
      </c>
      <c r="B20" s="97">
        <v>17.100000000000001</v>
      </c>
      <c r="C20" s="97">
        <v>7.1</v>
      </c>
      <c r="D20" s="97">
        <v>10</v>
      </c>
      <c r="E20" s="97" t="s">
        <v>59</v>
      </c>
    </row>
    <row r="21" spans="1:5" x14ac:dyDescent="0.2">
      <c r="A21">
        <v>19</v>
      </c>
      <c r="B21" s="97">
        <v>17.100000000000001</v>
      </c>
      <c r="C21" s="97">
        <v>7.1</v>
      </c>
      <c r="D21" s="97">
        <v>10</v>
      </c>
      <c r="E21" s="97" t="s">
        <v>59</v>
      </c>
    </row>
    <row r="22" spans="1:5" x14ac:dyDescent="0.2">
      <c r="A22">
        <v>20</v>
      </c>
      <c r="B22" s="97">
        <v>19</v>
      </c>
      <c r="C22" s="97">
        <v>9.1</v>
      </c>
      <c r="D22" s="97">
        <v>11</v>
      </c>
      <c r="E22" s="97">
        <v>0</v>
      </c>
    </row>
    <row r="23" spans="1:5" x14ac:dyDescent="0.2">
      <c r="A23">
        <v>21</v>
      </c>
      <c r="B23" s="97">
        <v>20</v>
      </c>
      <c r="C23" s="97">
        <v>8.9</v>
      </c>
      <c r="D23" s="97">
        <v>11</v>
      </c>
      <c r="E23" s="97">
        <v>0</v>
      </c>
    </row>
    <row r="24" spans="1:5" x14ac:dyDescent="0.2">
      <c r="A24">
        <v>22</v>
      </c>
      <c r="B24" s="97">
        <v>14.2</v>
      </c>
      <c r="C24" s="97">
        <v>7.1</v>
      </c>
      <c r="D24" s="97">
        <v>10</v>
      </c>
      <c r="E24" s="97">
        <v>0</v>
      </c>
    </row>
    <row r="25" spans="1:5" x14ac:dyDescent="0.2">
      <c r="A25">
        <v>23</v>
      </c>
      <c r="B25" s="97">
        <v>17.2</v>
      </c>
      <c r="C25" s="97">
        <v>9.3000000000000007</v>
      </c>
      <c r="D25" s="97">
        <v>12</v>
      </c>
      <c r="E25" s="97">
        <v>0</v>
      </c>
    </row>
    <row r="26" spans="1:5" x14ac:dyDescent="0.2">
      <c r="A26">
        <v>24</v>
      </c>
      <c r="B26" s="97">
        <v>19.5</v>
      </c>
      <c r="C26" s="97">
        <v>6.6</v>
      </c>
      <c r="D26" s="97">
        <v>9</v>
      </c>
      <c r="E26" s="97">
        <v>0</v>
      </c>
    </row>
    <row r="27" spans="1:5" x14ac:dyDescent="0.2">
      <c r="A27">
        <v>25</v>
      </c>
      <c r="B27" s="97">
        <v>15.6</v>
      </c>
      <c r="C27" s="97">
        <v>9.5</v>
      </c>
      <c r="D27" s="97">
        <v>10</v>
      </c>
      <c r="E27" s="97">
        <v>2.2000000000000002</v>
      </c>
    </row>
    <row r="28" spans="1:5" x14ac:dyDescent="0.2">
      <c r="A28">
        <v>26</v>
      </c>
      <c r="B28" s="97">
        <v>13.3</v>
      </c>
      <c r="C28" s="97">
        <v>3.8</v>
      </c>
      <c r="D28" s="97">
        <v>8</v>
      </c>
      <c r="E28" s="97">
        <v>0.5</v>
      </c>
    </row>
    <row r="29" spans="1:5" x14ac:dyDescent="0.2">
      <c r="A29">
        <v>27</v>
      </c>
      <c r="B29" s="97">
        <v>8.8000000000000007</v>
      </c>
      <c r="C29" s="97">
        <v>5.4</v>
      </c>
      <c r="D29" s="97">
        <v>9</v>
      </c>
      <c r="E29" s="97">
        <v>5</v>
      </c>
    </row>
    <row r="30" spans="1:5" x14ac:dyDescent="0.2">
      <c r="A30">
        <v>28</v>
      </c>
      <c r="B30" s="97">
        <v>10.8</v>
      </c>
      <c r="C30" s="97">
        <v>3.9</v>
      </c>
      <c r="D30" s="97">
        <v>8</v>
      </c>
      <c r="E30" s="97">
        <v>3.5</v>
      </c>
    </row>
    <row r="31" spans="1:5" x14ac:dyDescent="0.2">
      <c r="A31">
        <v>29</v>
      </c>
      <c r="B31" s="97">
        <v>10</v>
      </c>
      <c r="C31" s="97">
        <v>5.4</v>
      </c>
      <c r="D31" s="97">
        <v>9</v>
      </c>
      <c r="E31" s="97" t="s">
        <v>59</v>
      </c>
    </row>
    <row r="32" spans="1:5" x14ac:dyDescent="0.2">
      <c r="A32">
        <v>30</v>
      </c>
      <c r="B32" s="97">
        <v>9.9</v>
      </c>
      <c r="C32" s="97">
        <v>1.7</v>
      </c>
      <c r="D32" s="97">
        <v>8</v>
      </c>
      <c r="E32" s="97">
        <v>0</v>
      </c>
    </row>
    <row r="33" spans="1:5" x14ac:dyDescent="0.2">
      <c r="A33">
        <v>31</v>
      </c>
      <c r="B33" s="97">
        <v>14.5</v>
      </c>
      <c r="C33" s="97">
        <v>5.8</v>
      </c>
      <c r="D33" s="97">
        <v>10</v>
      </c>
      <c r="E33" s="97">
        <v>6</v>
      </c>
    </row>
    <row r="35" spans="1:5" x14ac:dyDescent="0.2">
      <c r="A35" t="s">
        <v>13</v>
      </c>
      <c r="B35" s="97">
        <f>SUM(B3:B34)</f>
        <v>514.40000000000009</v>
      </c>
      <c r="C35" s="97">
        <f>SUM(C3:C34)</f>
        <v>281.49999999999989</v>
      </c>
      <c r="D35" s="97">
        <f>SUM(D3:D34)</f>
        <v>370</v>
      </c>
      <c r="E35" s="97">
        <f>SUM(E3:E34)</f>
        <v>60</v>
      </c>
    </row>
    <row r="36" spans="1:5" x14ac:dyDescent="0.2">
      <c r="A36" t="s">
        <v>50</v>
      </c>
      <c r="B36" s="97">
        <f>AVERAGE(B3:B34)</f>
        <v>17.146666666666668</v>
      </c>
      <c r="C36" s="97">
        <f>AVERAGE(C3:C34)</f>
        <v>9.3833333333333293</v>
      </c>
      <c r="D36" s="97">
        <f>AVERAGE(D3:D34)</f>
        <v>12.333333333333334</v>
      </c>
      <c r="E36" s="97">
        <f>AVERAGE(E3:E34)</f>
        <v>2.6086956521739131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E35"/>
  <sheetViews>
    <sheetView topLeftCell="A7" workbookViewId="0">
      <selection activeCell="B35" sqref="B35"/>
    </sheetView>
  </sheetViews>
  <sheetFormatPr defaultRowHeight="12.75" x14ac:dyDescent="0.2"/>
  <cols>
    <col min="2" max="5" width="9.140625" style="97" customWidth="1"/>
  </cols>
  <sheetData>
    <row r="1" spans="1:5" x14ac:dyDescent="0.2">
      <c r="A1">
        <v>43374</v>
      </c>
    </row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12.1</v>
      </c>
      <c r="C3" s="97">
        <v>2.7</v>
      </c>
      <c r="D3" s="97">
        <v>8</v>
      </c>
      <c r="E3" s="97">
        <v>6</v>
      </c>
    </row>
    <row r="4" spans="1:5" x14ac:dyDescent="0.2">
      <c r="A4">
        <v>2</v>
      </c>
      <c r="B4" s="97">
        <v>12.6</v>
      </c>
      <c r="C4" s="97">
        <v>3.9</v>
      </c>
      <c r="D4" s="97">
        <v>8</v>
      </c>
      <c r="E4" s="97">
        <v>0</v>
      </c>
    </row>
    <row r="5" spans="1:5" x14ac:dyDescent="0.2">
      <c r="A5">
        <v>3</v>
      </c>
      <c r="B5" s="97">
        <v>14.9</v>
      </c>
      <c r="C5" s="97">
        <v>7.9</v>
      </c>
      <c r="D5" s="97">
        <v>10</v>
      </c>
      <c r="E5" s="97">
        <v>0</v>
      </c>
    </row>
    <row r="6" spans="1:5" x14ac:dyDescent="0.2">
      <c r="A6">
        <v>4</v>
      </c>
      <c r="B6" s="97">
        <v>14.2</v>
      </c>
      <c r="C6" s="97">
        <v>9.3000000000000007</v>
      </c>
      <c r="D6" s="97">
        <v>10</v>
      </c>
      <c r="E6" s="97">
        <v>0</v>
      </c>
    </row>
    <row r="7" spans="1:5" x14ac:dyDescent="0.2">
      <c r="A7">
        <v>5</v>
      </c>
      <c r="B7" s="97">
        <v>15.5</v>
      </c>
      <c r="C7" s="97">
        <v>9.6</v>
      </c>
      <c r="D7" s="97">
        <v>10</v>
      </c>
      <c r="E7" s="97" t="s">
        <v>59</v>
      </c>
    </row>
    <row r="8" spans="1:5" x14ac:dyDescent="0.2">
      <c r="A8">
        <v>6</v>
      </c>
      <c r="B8" s="97">
        <v>16</v>
      </c>
      <c r="C8" s="97">
        <v>11.9</v>
      </c>
      <c r="D8" s="97">
        <v>11</v>
      </c>
      <c r="E8" s="97" t="s">
        <v>59</v>
      </c>
    </row>
    <row r="9" spans="1:5" x14ac:dyDescent="0.2">
      <c r="A9">
        <v>7</v>
      </c>
      <c r="B9" s="97">
        <v>15.2</v>
      </c>
      <c r="C9" s="97">
        <v>6.4</v>
      </c>
      <c r="D9" s="97">
        <v>9</v>
      </c>
      <c r="E9" s="97">
        <v>1</v>
      </c>
    </row>
    <row r="10" spans="1:5" x14ac:dyDescent="0.2">
      <c r="A10">
        <v>8</v>
      </c>
      <c r="B10" s="97">
        <v>15.2</v>
      </c>
      <c r="C10" s="97">
        <v>8.3000000000000007</v>
      </c>
      <c r="D10" s="97">
        <v>11</v>
      </c>
      <c r="E10" s="97" t="s">
        <v>59</v>
      </c>
    </row>
    <row r="11" spans="1:5" x14ac:dyDescent="0.2">
      <c r="A11">
        <v>9</v>
      </c>
      <c r="B11" s="97">
        <v>14.6</v>
      </c>
      <c r="C11" s="97">
        <v>9.1</v>
      </c>
      <c r="D11" s="97">
        <v>10</v>
      </c>
      <c r="E11" s="97">
        <v>9.5</v>
      </c>
    </row>
    <row r="12" spans="1:5" x14ac:dyDescent="0.2">
      <c r="A12">
        <v>10</v>
      </c>
      <c r="B12" s="97">
        <v>15.4</v>
      </c>
      <c r="C12" s="97">
        <v>8.9</v>
      </c>
      <c r="D12" s="97">
        <v>10</v>
      </c>
      <c r="E12" s="97">
        <v>28</v>
      </c>
    </row>
    <row r="13" spans="1:5" x14ac:dyDescent="0.2">
      <c r="A13">
        <v>11</v>
      </c>
      <c r="B13" s="97">
        <v>14.9</v>
      </c>
      <c r="C13" s="97">
        <v>9.1999999999999993</v>
      </c>
      <c r="D13" s="97">
        <v>10</v>
      </c>
      <c r="E13" s="97">
        <v>2</v>
      </c>
    </row>
    <row r="14" spans="1:5" x14ac:dyDescent="0.2">
      <c r="A14">
        <v>12</v>
      </c>
      <c r="B14" s="97">
        <v>15.7</v>
      </c>
      <c r="C14" s="97">
        <v>9.3000000000000007</v>
      </c>
      <c r="D14" s="97">
        <v>10</v>
      </c>
      <c r="E14" s="97">
        <v>6</v>
      </c>
    </row>
    <row r="15" spans="1:5" x14ac:dyDescent="0.2">
      <c r="A15">
        <v>13</v>
      </c>
      <c r="B15" s="97">
        <v>14.9</v>
      </c>
      <c r="C15" s="97">
        <v>9.9</v>
      </c>
      <c r="D15" s="97">
        <v>10</v>
      </c>
      <c r="E15" s="97">
        <v>0</v>
      </c>
    </row>
    <row r="16" spans="1:5" x14ac:dyDescent="0.2">
      <c r="A16">
        <v>14</v>
      </c>
      <c r="B16" s="97">
        <v>15.8</v>
      </c>
      <c r="C16" s="97">
        <v>8.6999999999999993</v>
      </c>
      <c r="D16" s="97">
        <v>11</v>
      </c>
      <c r="E16" s="97">
        <v>0</v>
      </c>
    </row>
    <row r="17" spans="1:5" x14ac:dyDescent="0.2">
      <c r="A17">
        <v>15</v>
      </c>
      <c r="B17" s="97">
        <v>15.8</v>
      </c>
      <c r="C17" s="97">
        <v>11.1</v>
      </c>
      <c r="D17" s="97">
        <v>11</v>
      </c>
      <c r="E17" s="97" t="s">
        <v>59</v>
      </c>
    </row>
    <row r="18" spans="1:5" x14ac:dyDescent="0.2">
      <c r="A18">
        <v>16</v>
      </c>
      <c r="B18" s="97">
        <v>11.3</v>
      </c>
      <c r="C18" s="97">
        <v>7.8</v>
      </c>
      <c r="D18" s="97">
        <v>10</v>
      </c>
      <c r="E18" s="97" t="s">
        <v>59</v>
      </c>
    </row>
    <row r="19" spans="1:5" x14ac:dyDescent="0.2">
      <c r="A19">
        <v>17</v>
      </c>
      <c r="B19" s="97">
        <v>12.9</v>
      </c>
      <c r="C19" s="97">
        <v>7.3</v>
      </c>
      <c r="D19" s="97">
        <v>9</v>
      </c>
      <c r="E19" s="97" t="s">
        <v>59</v>
      </c>
    </row>
    <row r="20" spans="1:5" x14ac:dyDescent="0.2">
      <c r="A20">
        <v>18</v>
      </c>
      <c r="B20" s="97">
        <v>12.5</v>
      </c>
      <c r="C20" s="97">
        <v>7.2</v>
      </c>
      <c r="D20" s="97">
        <v>9</v>
      </c>
      <c r="E20" s="97" t="s">
        <v>59</v>
      </c>
    </row>
    <row r="21" spans="1:5" x14ac:dyDescent="0.2">
      <c r="A21">
        <v>19</v>
      </c>
      <c r="B21" s="97">
        <v>9.3000000000000007</v>
      </c>
      <c r="C21" s="97">
        <v>5.2</v>
      </c>
      <c r="D21" s="97">
        <v>8</v>
      </c>
      <c r="E21" s="97">
        <v>6</v>
      </c>
    </row>
    <row r="22" spans="1:5" x14ac:dyDescent="0.2">
      <c r="A22">
        <v>20</v>
      </c>
      <c r="B22" s="97">
        <v>6.2</v>
      </c>
      <c r="C22" s="97">
        <v>2.5</v>
      </c>
      <c r="D22" s="97">
        <v>8</v>
      </c>
      <c r="E22" s="97">
        <v>13</v>
      </c>
    </row>
    <row r="23" spans="1:5" x14ac:dyDescent="0.2">
      <c r="A23">
        <v>21</v>
      </c>
      <c r="B23" s="97">
        <v>8.6999999999999993</v>
      </c>
      <c r="C23" s="97">
        <v>0.1</v>
      </c>
      <c r="D23" s="97">
        <v>5</v>
      </c>
      <c r="E23" s="97">
        <v>0</v>
      </c>
    </row>
    <row r="24" spans="1:5" x14ac:dyDescent="0.2">
      <c r="A24">
        <v>22</v>
      </c>
      <c r="B24" s="97">
        <v>7.5</v>
      </c>
      <c r="C24" s="97">
        <v>3</v>
      </c>
      <c r="D24" s="97">
        <v>9</v>
      </c>
      <c r="E24" s="97">
        <v>0</v>
      </c>
    </row>
    <row r="25" spans="1:5" x14ac:dyDescent="0.2">
      <c r="A25">
        <v>23</v>
      </c>
      <c r="B25" s="97">
        <v>9.8000000000000007</v>
      </c>
      <c r="C25" s="97">
        <v>7.5</v>
      </c>
      <c r="D25" s="97">
        <v>10</v>
      </c>
      <c r="E25" s="97">
        <v>1</v>
      </c>
    </row>
    <row r="26" spans="1:5" x14ac:dyDescent="0.2">
      <c r="A26">
        <v>24</v>
      </c>
      <c r="B26" s="97">
        <v>10.1</v>
      </c>
      <c r="C26" s="97">
        <v>7.6</v>
      </c>
      <c r="D26" s="97">
        <v>10</v>
      </c>
      <c r="E26" s="97">
        <v>0</v>
      </c>
    </row>
    <row r="27" spans="1:5" x14ac:dyDescent="0.2">
      <c r="A27">
        <v>25</v>
      </c>
      <c r="B27" s="97">
        <v>9.3000000000000007</v>
      </c>
      <c r="C27" s="97">
        <v>6.3</v>
      </c>
      <c r="D27" s="97">
        <v>9</v>
      </c>
      <c r="E27" s="97">
        <v>0</v>
      </c>
    </row>
    <row r="28" spans="1:5" x14ac:dyDescent="0.2">
      <c r="A28">
        <v>26</v>
      </c>
      <c r="B28" s="97">
        <v>8.6</v>
      </c>
      <c r="C28" s="97">
        <v>4.5</v>
      </c>
      <c r="D28" s="97">
        <v>9</v>
      </c>
      <c r="E28" s="97">
        <v>0</v>
      </c>
    </row>
    <row r="29" spans="1:5" x14ac:dyDescent="0.2">
      <c r="A29">
        <v>27</v>
      </c>
      <c r="B29" s="97">
        <v>13.3</v>
      </c>
      <c r="C29" s="97">
        <v>4.5</v>
      </c>
      <c r="D29" s="97">
        <v>11</v>
      </c>
      <c r="E29" s="97">
        <v>8</v>
      </c>
    </row>
    <row r="30" spans="1:5" x14ac:dyDescent="0.2">
      <c r="A30">
        <v>28</v>
      </c>
      <c r="B30" s="97">
        <v>14.2</v>
      </c>
      <c r="C30" s="97">
        <v>12.5</v>
      </c>
      <c r="D30" s="97">
        <v>11</v>
      </c>
      <c r="E30" s="97">
        <v>3</v>
      </c>
    </row>
    <row r="31" spans="1:5" x14ac:dyDescent="0.2">
      <c r="A31">
        <v>29</v>
      </c>
      <c r="B31" s="97">
        <v>14.7</v>
      </c>
      <c r="C31" s="97">
        <v>8.5</v>
      </c>
      <c r="D31" s="97">
        <v>10</v>
      </c>
      <c r="E31" s="97" t="s">
        <v>59</v>
      </c>
    </row>
    <row r="32" spans="1:5" x14ac:dyDescent="0.2">
      <c r="A32">
        <v>30</v>
      </c>
      <c r="B32" s="97">
        <v>13.3</v>
      </c>
      <c r="C32" s="97">
        <v>7.9</v>
      </c>
      <c r="D32" s="97">
        <v>10</v>
      </c>
      <c r="E32" s="97">
        <v>4.0999999999999996</v>
      </c>
    </row>
    <row r="34" spans="1:5" x14ac:dyDescent="0.2">
      <c r="A34" t="s">
        <v>13</v>
      </c>
      <c r="B34" s="97">
        <f>SUM(B3:B33)</f>
        <v>384.50000000000011</v>
      </c>
      <c r="C34" s="97">
        <f>SUM(C3:C33)</f>
        <v>218.6</v>
      </c>
      <c r="D34" s="97">
        <f>SUM(D3:D33)</f>
        <v>287</v>
      </c>
      <c r="E34" s="97">
        <f>SUM(E3:E33)</f>
        <v>87.6</v>
      </c>
    </row>
    <row r="35" spans="1:5" x14ac:dyDescent="0.2">
      <c r="A35" t="s">
        <v>50</v>
      </c>
      <c r="B35" s="97">
        <f>AVERAGE(B3:B33)</f>
        <v>12.81666666666667</v>
      </c>
      <c r="C35" s="97">
        <f>AVERAGE(C3:C33)</f>
        <v>7.2866666666666662</v>
      </c>
      <c r="D35" s="97">
        <f>AVERAGE(D3:D33)</f>
        <v>9.5666666666666664</v>
      </c>
      <c r="E35" s="97">
        <f>AVERAGE(E3:E33)</f>
        <v>3.9818181818181815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E34"/>
  <sheetViews>
    <sheetView topLeftCell="A10" zoomScaleNormal="100" workbookViewId="0">
      <selection activeCell="E14" sqref="E14"/>
    </sheetView>
  </sheetViews>
  <sheetFormatPr defaultRowHeight="12.75" x14ac:dyDescent="0.2"/>
  <cols>
    <col min="1" max="1" width="9.28515625" style="157" customWidth="1"/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 s="157">
        <v>1</v>
      </c>
    </row>
    <row r="3" spans="1:5" x14ac:dyDescent="0.2">
      <c r="A3" s="157">
        <v>2</v>
      </c>
      <c r="B3" s="97">
        <v>15.8</v>
      </c>
      <c r="C3" s="97">
        <v>10.199999999999999</v>
      </c>
      <c r="D3" s="97">
        <v>11</v>
      </c>
      <c r="E3" s="97">
        <v>4</v>
      </c>
    </row>
    <row r="4" spans="1:5" x14ac:dyDescent="0.2">
      <c r="A4" s="157">
        <v>3</v>
      </c>
      <c r="B4" s="97">
        <v>14.3</v>
      </c>
      <c r="C4" s="97">
        <v>3.7</v>
      </c>
      <c r="D4" s="97">
        <v>8</v>
      </c>
      <c r="E4" s="97">
        <v>5</v>
      </c>
    </row>
    <row r="5" spans="1:5" x14ac:dyDescent="0.2">
      <c r="A5" s="157">
        <v>4</v>
      </c>
      <c r="B5" s="97">
        <v>10.7</v>
      </c>
      <c r="C5" s="97">
        <v>4.5</v>
      </c>
      <c r="D5" s="97">
        <v>10</v>
      </c>
      <c r="E5" s="97">
        <v>5.5</v>
      </c>
    </row>
    <row r="6" spans="1:5" x14ac:dyDescent="0.2">
      <c r="A6" s="157">
        <v>5</v>
      </c>
      <c r="B6" s="97">
        <v>13.1</v>
      </c>
      <c r="C6" s="97">
        <v>10.8</v>
      </c>
      <c r="D6" s="97">
        <v>11</v>
      </c>
      <c r="E6" s="97">
        <v>2</v>
      </c>
    </row>
    <row r="7" spans="1:5" x14ac:dyDescent="0.2">
      <c r="A7" s="157">
        <v>6</v>
      </c>
    </row>
    <row r="8" spans="1:5" x14ac:dyDescent="0.2">
      <c r="A8" s="157">
        <v>7</v>
      </c>
      <c r="B8" s="97">
        <v>14.1</v>
      </c>
      <c r="C8" s="97">
        <v>7.6</v>
      </c>
      <c r="D8" s="97">
        <v>10</v>
      </c>
      <c r="E8" s="97">
        <v>7</v>
      </c>
    </row>
    <row r="9" spans="1:5" x14ac:dyDescent="0.2">
      <c r="A9" s="157">
        <v>8</v>
      </c>
      <c r="B9" s="97">
        <v>12.5</v>
      </c>
      <c r="C9" s="97">
        <v>9.8000000000000007</v>
      </c>
      <c r="D9" s="97">
        <v>10</v>
      </c>
      <c r="E9" s="97">
        <v>1</v>
      </c>
    </row>
    <row r="10" spans="1:5" x14ac:dyDescent="0.2">
      <c r="A10" s="157">
        <v>9</v>
      </c>
    </row>
    <row r="11" spans="1:5" x14ac:dyDescent="0.2">
      <c r="A11" s="157">
        <v>10</v>
      </c>
      <c r="B11" s="97">
        <v>11.8</v>
      </c>
      <c r="C11" s="97">
        <v>3</v>
      </c>
      <c r="D11" s="97">
        <v>8</v>
      </c>
      <c r="E11" s="97">
        <v>1</v>
      </c>
    </row>
    <row r="12" spans="1:5" x14ac:dyDescent="0.2">
      <c r="A12" s="157">
        <v>11</v>
      </c>
      <c r="B12" s="97">
        <v>10.9</v>
      </c>
      <c r="C12" s="97">
        <v>3.7</v>
      </c>
      <c r="D12" s="97">
        <v>9</v>
      </c>
      <c r="E12" s="97">
        <v>0</v>
      </c>
    </row>
    <row r="13" spans="1:5" x14ac:dyDescent="0.2">
      <c r="A13" s="157">
        <v>12</v>
      </c>
      <c r="B13" s="97">
        <v>8.5</v>
      </c>
      <c r="C13" s="97">
        <v>2.7</v>
      </c>
      <c r="D13" s="97">
        <v>5</v>
      </c>
      <c r="E13" s="97">
        <v>0</v>
      </c>
    </row>
    <row r="14" spans="1:5" x14ac:dyDescent="0.2">
      <c r="A14" s="157">
        <v>13</v>
      </c>
      <c r="B14" s="97">
        <v>6.5</v>
      </c>
      <c r="C14" s="97">
        <v>2.2000000000000002</v>
      </c>
      <c r="D14" s="97">
        <v>5</v>
      </c>
      <c r="E14" s="97">
        <v>0</v>
      </c>
    </row>
    <row r="15" spans="1:5" x14ac:dyDescent="0.2">
      <c r="A15" s="157">
        <v>14</v>
      </c>
      <c r="B15" s="97">
        <v>4.9000000000000004</v>
      </c>
      <c r="C15" s="97">
        <v>2.2000000000000002</v>
      </c>
      <c r="D15" s="97">
        <v>4</v>
      </c>
      <c r="E15" s="97">
        <v>0</v>
      </c>
    </row>
    <row r="16" spans="1:5" x14ac:dyDescent="0.2">
      <c r="A16" s="157">
        <v>15</v>
      </c>
      <c r="B16" s="97">
        <v>8.1</v>
      </c>
      <c r="C16" s="97">
        <v>3.2</v>
      </c>
      <c r="D16" s="97">
        <v>7</v>
      </c>
      <c r="E16" s="97">
        <v>11</v>
      </c>
    </row>
    <row r="17" spans="1:5" x14ac:dyDescent="0.2">
      <c r="A17" s="157">
        <v>16</v>
      </c>
      <c r="B17" s="97">
        <v>9.5</v>
      </c>
      <c r="C17" s="97">
        <v>3.9</v>
      </c>
      <c r="D17" s="97">
        <v>8</v>
      </c>
      <c r="E17" s="97">
        <v>6.5</v>
      </c>
    </row>
    <row r="18" spans="1:5" x14ac:dyDescent="0.2">
      <c r="A18" s="157">
        <v>17</v>
      </c>
      <c r="B18" s="97">
        <v>11.2</v>
      </c>
      <c r="C18" s="97">
        <v>5.3</v>
      </c>
      <c r="D18" s="97">
        <v>10</v>
      </c>
      <c r="E18" s="97">
        <v>0</v>
      </c>
    </row>
    <row r="19" spans="1:5" x14ac:dyDescent="0.2">
      <c r="A19" s="157">
        <v>18</v>
      </c>
      <c r="B19" s="97">
        <v>10.8</v>
      </c>
      <c r="C19" s="97">
        <v>6.8</v>
      </c>
      <c r="D19" s="97">
        <v>9</v>
      </c>
      <c r="E19" s="97">
        <v>4.5</v>
      </c>
    </row>
    <row r="20" spans="1:5" x14ac:dyDescent="0.2">
      <c r="A20" s="157">
        <v>19</v>
      </c>
      <c r="B20" s="97">
        <v>10.5</v>
      </c>
      <c r="C20" s="97">
        <v>7.2</v>
      </c>
      <c r="D20" s="97">
        <v>9</v>
      </c>
      <c r="E20" s="97" t="s">
        <v>59</v>
      </c>
    </row>
    <row r="21" spans="1:5" x14ac:dyDescent="0.2">
      <c r="A21" s="157">
        <v>20</v>
      </c>
      <c r="B21" s="97">
        <v>13.3</v>
      </c>
      <c r="C21" s="97">
        <v>8.3000000000000007</v>
      </c>
      <c r="D21" s="97">
        <v>10</v>
      </c>
      <c r="E21" s="97">
        <v>5</v>
      </c>
    </row>
    <row r="22" spans="1:5" x14ac:dyDescent="0.2">
      <c r="A22" s="157">
        <v>21</v>
      </c>
      <c r="B22" s="97">
        <v>13.3</v>
      </c>
      <c r="C22" s="97">
        <v>9.4</v>
      </c>
      <c r="D22" s="97">
        <v>10</v>
      </c>
      <c r="E22" s="97">
        <v>0.7</v>
      </c>
    </row>
    <row r="23" spans="1:5" x14ac:dyDescent="0.2">
      <c r="A23" s="157">
        <v>22</v>
      </c>
      <c r="B23" s="97">
        <v>12.6</v>
      </c>
      <c r="C23" s="97">
        <v>7.9</v>
      </c>
      <c r="D23" s="97">
        <v>10</v>
      </c>
      <c r="E23" s="97">
        <v>4.3</v>
      </c>
    </row>
    <row r="24" spans="1:5" x14ac:dyDescent="0.2">
      <c r="A24" s="157">
        <v>23</v>
      </c>
      <c r="B24" s="97">
        <v>13.7</v>
      </c>
      <c r="C24" s="97">
        <v>5.2</v>
      </c>
      <c r="D24" s="97">
        <v>9</v>
      </c>
      <c r="E24" s="97" t="s">
        <v>59</v>
      </c>
    </row>
    <row r="25" spans="1:5" x14ac:dyDescent="0.2">
      <c r="A25" s="157">
        <v>24</v>
      </c>
      <c r="B25" s="97">
        <v>9.1999999999999993</v>
      </c>
      <c r="C25" s="97">
        <v>1.9</v>
      </c>
      <c r="D25" s="97">
        <v>9</v>
      </c>
      <c r="E25" s="97" t="s">
        <v>59</v>
      </c>
    </row>
    <row r="26" spans="1:5" x14ac:dyDescent="0.2">
      <c r="A26" s="157">
        <v>25</v>
      </c>
      <c r="B26" s="97">
        <v>8.6</v>
      </c>
      <c r="C26" s="97">
        <v>6.9</v>
      </c>
      <c r="D26" s="97">
        <v>10</v>
      </c>
      <c r="E26" s="97" t="s">
        <v>59</v>
      </c>
    </row>
    <row r="27" spans="1:5" x14ac:dyDescent="0.2">
      <c r="A27" s="157">
        <v>26</v>
      </c>
      <c r="B27" s="97">
        <v>10.199999999999999</v>
      </c>
      <c r="C27" s="97">
        <v>4.5</v>
      </c>
      <c r="D27" s="97">
        <v>9</v>
      </c>
      <c r="E27" s="97" t="s">
        <v>59</v>
      </c>
    </row>
    <row r="28" spans="1:5" x14ac:dyDescent="0.2">
      <c r="A28" s="157">
        <v>27</v>
      </c>
      <c r="B28" s="97">
        <v>9.1999999999999993</v>
      </c>
      <c r="C28" s="97">
        <v>4.8</v>
      </c>
      <c r="D28" s="97">
        <v>9</v>
      </c>
      <c r="E28" s="97" t="s">
        <v>59</v>
      </c>
    </row>
    <row r="29" spans="1:5" x14ac:dyDescent="0.2">
      <c r="A29" s="157">
        <v>28</v>
      </c>
      <c r="B29" s="97">
        <v>11.1</v>
      </c>
      <c r="C29" s="97">
        <v>7.6</v>
      </c>
      <c r="D29" s="97">
        <v>10</v>
      </c>
      <c r="E29" s="97" t="s">
        <v>59</v>
      </c>
    </row>
    <row r="30" spans="1:5" x14ac:dyDescent="0.2">
      <c r="A30" s="157">
        <v>29</v>
      </c>
      <c r="B30" s="97">
        <v>13.1</v>
      </c>
      <c r="C30" s="97">
        <v>7.8</v>
      </c>
      <c r="D30" s="97">
        <v>10</v>
      </c>
      <c r="E30" s="97" t="s">
        <v>59</v>
      </c>
    </row>
    <row r="31" spans="1:5" x14ac:dyDescent="0.2">
      <c r="A31" s="157">
        <v>30</v>
      </c>
      <c r="B31" s="97">
        <v>11.2</v>
      </c>
      <c r="C31" s="97">
        <v>9.9</v>
      </c>
      <c r="D31" s="97">
        <v>10</v>
      </c>
      <c r="E31" s="97" t="s">
        <v>59</v>
      </c>
    </row>
    <row r="32" spans="1:5" x14ac:dyDescent="0.2">
      <c r="A32" s="157">
        <v>31</v>
      </c>
      <c r="B32" s="97">
        <v>10.7</v>
      </c>
      <c r="C32" s="97">
        <v>7.8</v>
      </c>
      <c r="D32" s="97">
        <v>10</v>
      </c>
      <c r="E32" s="97" t="s">
        <v>59</v>
      </c>
    </row>
    <row r="33" spans="1:5" s="153" customFormat="1" x14ac:dyDescent="0.2">
      <c r="A33" s="158" t="s">
        <v>13</v>
      </c>
      <c r="B33" s="154">
        <f>SUM(B2:B32)</f>
        <v>309.40000000000003</v>
      </c>
      <c r="C33" s="154">
        <f>SUM(C2:C32)</f>
        <v>168.80000000000007</v>
      </c>
      <c r="D33" s="154">
        <f>SUM(D2:D32)</f>
        <v>250</v>
      </c>
      <c r="E33" s="161">
        <f>SUM(E2:E32)</f>
        <v>57.5</v>
      </c>
    </row>
    <row r="34" spans="1:5" s="155" customFormat="1" x14ac:dyDescent="0.2">
      <c r="A34" s="159" t="s">
        <v>50</v>
      </c>
      <c r="B34" s="160">
        <f>AVERAGE(B2:B32)</f>
        <v>11.05</v>
      </c>
      <c r="C34" s="160">
        <f>AVERAGE(C2:C32)</f>
        <v>6.0285714285714311</v>
      </c>
      <c r="D34" s="160">
        <f>AVERAGE(D2:D32)</f>
        <v>8.9285714285714288</v>
      </c>
      <c r="E34" s="156">
        <f>AVERAGE(E2:E32)</f>
        <v>3.1944444444444446</v>
      </c>
    </row>
  </sheetData>
  <conditionalFormatting sqref="B2:B32">
    <cfRule type="top10" dxfId="39" priority="7" stopIfTrue="1" rank="1"/>
  </conditionalFormatting>
  <conditionalFormatting sqref="C2:C32">
    <cfRule type="top10" dxfId="38" priority="6" stopIfTrue="1" bottom="1" rank="1"/>
  </conditionalFormatting>
  <conditionalFormatting sqref="D3:D32">
    <cfRule type="top10" dxfId="37" priority="4" stopIfTrue="1" bottom="1" rank="1"/>
    <cfRule type="top10" dxfId="36" priority="5" stopIfTrue="1" rank="1"/>
  </conditionalFormatting>
  <conditionalFormatting sqref="E2">
    <cfRule type="top10" dxfId="35" priority="2" stopIfTrue="1" bottom="1" rank="1"/>
    <cfRule type="top10" dxfId="34" priority="3" stopIfTrue="1" rank="1"/>
  </conditionalFormatting>
  <conditionalFormatting sqref="E3:E32">
    <cfRule type="top10" dxfId="33" priority="1" stopIfTrue="1" rank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topLeftCell="A13" workbookViewId="0">
      <selection activeCell="D34" sqref="D34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41275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9.4</v>
      </c>
      <c r="B3">
        <v>3.7</v>
      </c>
      <c r="D3">
        <v>0</v>
      </c>
    </row>
    <row r="4" spans="1:4" x14ac:dyDescent="0.2">
      <c r="A4">
        <v>11.8</v>
      </c>
      <c r="B4">
        <v>6.3</v>
      </c>
      <c r="D4">
        <v>0.5</v>
      </c>
    </row>
    <row r="5" spans="1:4" x14ac:dyDescent="0.2">
      <c r="A5">
        <v>12.8</v>
      </c>
      <c r="B5">
        <v>10.3</v>
      </c>
      <c r="D5" t="s">
        <v>26</v>
      </c>
    </row>
    <row r="6" spans="1:4" x14ac:dyDescent="0.2">
      <c r="A6">
        <v>11.2</v>
      </c>
      <c r="B6">
        <v>8.9</v>
      </c>
      <c r="D6" t="s">
        <v>26</v>
      </c>
    </row>
    <row r="7" spans="1:4" x14ac:dyDescent="0.2">
      <c r="A7">
        <v>11.6</v>
      </c>
      <c r="B7">
        <v>7.7</v>
      </c>
      <c r="D7" t="s">
        <v>26</v>
      </c>
    </row>
    <row r="8" spans="1:4" x14ac:dyDescent="0.2">
      <c r="A8">
        <v>9.5</v>
      </c>
      <c r="B8">
        <v>7.8</v>
      </c>
      <c r="D8">
        <v>0.2</v>
      </c>
    </row>
    <row r="9" spans="1:4" x14ac:dyDescent="0.2">
      <c r="A9">
        <v>10.7</v>
      </c>
      <c r="B9">
        <v>8.3000000000000007</v>
      </c>
      <c r="D9" t="s">
        <v>26</v>
      </c>
    </row>
    <row r="10" spans="1:4" x14ac:dyDescent="0.2">
      <c r="A10">
        <v>12.5</v>
      </c>
      <c r="B10">
        <v>9.3000000000000007</v>
      </c>
      <c r="D10">
        <v>3.2</v>
      </c>
    </row>
    <row r="11" spans="1:4" x14ac:dyDescent="0.2">
      <c r="A11">
        <v>10.7</v>
      </c>
      <c r="B11">
        <v>1.9</v>
      </c>
      <c r="D11" t="s">
        <v>26</v>
      </c>
    </row>
    <row r="12" spans="1:4" x14ac:dyDescent="0.2">
      <c r="A12">
        <v>4.7</v>
      </c>
      <c r="B12">
        <v>1.8</v>
      </c>
      <c r="D12">
        <v>0</v>
      </c>
    </row>
    <row r="13" spans="1:4" x14ac:dyDescent="0.2">
      <c r="A13">
        <v>7.9</v>
      </c>
      <c r="B13">
        <v>2.2999999999999998</v>
      </c>
      <c r="D13">
        <v>1.4</v>
      </c>
    </row>
    <row r="14" spans="1:4" x14ac:dyDescent="0.2">
      <c r="A14">
        <v>5.8</v>
      </c>
      <c r="B14">
        <v>2.5</v>
      </c>
      <c r="D14">
        <v>0.3</v>
      </c>
    </row>
    <row r="15" spans="1:4" x14ac:dyDescent="0.2">
      <c r="A15">
        <v>4.2</v>
      </c>
      <c r="B15">
        <v>0.6</v>
      </c>
      <c r="D15">
        <v>0.4</v>
      </c>
    </row>
    <row r="16" spans="1:4" x14ac:dyDescent="0.2">
      <c r="A16">
        <v>3.8</v>
      </c>
      <c r="B16">
        <v>1</v>
      </c>
      <c r="D16">
        <v>3.7</v>
      </c>
    </row>
    <row r="17" spans="1:4" x14ac:dyDescent="0.2">
      <c r="A17">
        <v>3.4</v>
      </c>
      <c r="B17">
        <v>-0.8</v>
      </c>
      <c r="D17">
        <v>0</v>
      </c>
    </row>
    <row r="18" spans="1:4" x14ac:dyDescent="0.2">
      <c r="A18">
        <v>2.6</v>
      </c>
      <c r="B18">
        <v>-2.7</v>
      </c>
      <c r="D18">
        <v>0.2</v>
      </c>
    </row>
    <row r="19" spans="1:4" x14ac:dyDescent="0.2">
      <c r="A19">
        <v>4.7</v>
      </c>
      <c r="B19">
        <v>-1.3</v>
      </c>
      <c r="D19">
        <v>0.1</v>
      </c>
    </row>
    <row r="20" spans="1:4" x14ac:dyDescent="0.2">
      <c r="A20">
        <v>1.8</v>
      </c>
      <c r="B20">
        <v>-0.9</v>
      </c>
      <c r="D20">
        <v>3.4</v>
      </c>
    </row>
    <row r="21" spans="1:4" x14ac:dyDescent="0.2">
      <c r="A21">
        <v>2</v>
      </c>
      <c r="B21">
        <v>-0.2</v>
      </c>
      <c r="D21">
        <v>0.2</v>
      </c>
    </row>
    <row r="22" spans="1:4" x14ac:dyDescent="0.2">
      <c r="A22">
        <v>0.9</v>
      </c>
      <c r="B22">
        <v>-0.2</v>
      </c>
      <c r="D22">
        <v>4.5999999999999996</v>
      </c>
    </row>
    <row r="23" spans="1:4" x14ac:dyDescent="0.2">
      <c r="A23">
        <v>3.6</v>
      </c>
      <c r="B23">
        <v>-2.6</v>
      </c>
      <c r="D23">
        <v>0.2</v>
      </c>
    </row>
    <row r="24" spans="1:4" x14ac:dyDescent="0.2">
      <c r="A24">
        <v>3.9</v>
      </c>
      <c r="B24">
        <v>0.3</v>
      </c>
      <c r="D24">
        <v>0</v>
      </c>
    </row>
    <row r="25" spans="1:4" x14ac:dyDescent="0.2">
      <c r="A25">
        <v>3.3</v>
      </c>
      <c r="B25">
        <v>2.1</v>
      </c>
      <c r="D25">
        <v>0.7</v>
      </c>
    </row>
    <row r="26" spans="1:4" x14ac:dyDescent="0.2">
      <c r="A26">
        <v>3.3</v>
      </c>
      <c r="B26">
        <v>-0.8</v>
      </c>
      <c r="C26">
        <v>0.5</v>
      </c>
      <c r="D26">
        <v>0</v>
      </c>
    </row>
    <row r="27" spans="1:4" x14ac:dyDescent="0.2">
      <c r="A27">
        <v>5.2</v>
      </c>
      <c r="B27">
        <v>1.5</v>
      </c>
      <c r="C27">
        <v>0.2</v>
      </c>
      <c r="D27">
        <v>2</v>
      </c>
    </row>
    <row r="28" spans="1:4" x14ac:dyDescent="0.2">
      <c r="A28">
        <v>10.9</v>
      </c>
      <c r="B28">
        <v>5.2</v>
      </c>
      <c r="C28">
        <v>0.5</v>
      </c>
      <c r="D28">
        <v>8.8000000000000007</v>
      </c>
    </row>
    <row r="29" spans="1:4" x14ac:dyDescent="0.2">
      <c r="A29">
        <v>11.4</v>
      </c>
      <c r="B29">
        <v>3.9</v>
      </c>
      <c r="C29">
        <v>2.5</v>
      </c>
      <c r="D29">
        <v>0.1</v>
      </c>
    </row>
    <row r="30" spans="1:4" x14ac:dyDescent="0.2">
      <c r="A30">
        <v>12.7</v>
      </c>
      <c r="B30">
        <v>5.3</v>
      </c>
      <c r="C30">
        <v>6</v>
      </c>
      <c r="D30">
        <v>2.8</v>
      </c>
    </row>
    <row r="31" spans="1:4" x14ac:dyDescent="0.2">
      <c r="A31">
        <v>14.3</v>
      </c>
      <c r="B31">
        <v>9.4</v>
      </c>
      <c r="C31">
        <v>8</v>
      </c>
      <c r="D31">
        <v>5.4</v>
      </c>
    </row>
    <row r="32" spans="1:4" x14ac:dyDescent="0.2">
      <c r="A32">
        <v>12.8</v>
      </c>
      <c r="B32">
        <v>8</v>
      </c>
      <c r="C32">
        <v>6</v>
      </c>
      <c r="D32">
        <v>3.3</v>
      </c>
    </row>
    <row r="33" spans="1:4" x14ac:dyDescent="0.2">
      <c r="A33">
        <v>11.5</v>
      </c>
      <c r="B33">
        <v>5.8</v>
      </c>
      <c r="C33">
        <v>6</v>
      </c>
      <c r="D33">
        <v>5.8</v>
      </c>
    </row>
    <row r="34" spans="1:4" x14ac:dyDescent="0.2">
      <c r="A34" s="49">
        <f>SUM(A3:A33)</f>
        <v>234.90000000000006</v>
      </c>
      <c r="B34" s="49">
        <f>SUM(B3:B33)</f>
        <v>104.39999999999999</v>
      </c>
      <c r="C34" s="49">
        <f>SUM(C3:C33)</f>
        <v>29.7</v>
      </c>
      <c r="D34" s="49">
        <f>SUM(D3:D33)</f>
        <v>47.29999999999999</v>
      </c>
    </row>
    <row r="35" spans="1:4" x14ac:dyDescent="0.2">
      <c r="A35" s="51">
        <f>SUM(A34/31)</f>
        <v>7.5774193548387121</v>
      </c>
      <c r="B35" s="51">
        <f>SUM(B34/31)</f>
        <v>3.3677419354838709</v>
      </c>
      <c r="C35" s="51">
        <f>SUM(C34/8)</f>
        <v>3.7124999999999999</v>
      </c>
      <c r="D35" s="51">
        <f>SUM(D34/31)</f>
        <v>1.5258064516129028</v>
      </c>
    </row>
  </sheetData>
  <pageMargins left="0.7" right="0.7" top="0.75" bottom="0.75" header="0.3" footer="0.3"/>
  <pageSetup paperSize="9" orientation="portrait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E35"/>
  <sheetViews>
    <sheetView topLeftCell="A7" zoomScaleNormal="100" workbookViewId="0">
      <selection activeCell="C32" sqref="C32"/>
    </sheetView>
  </sheetViews>
  <sheetFormatPr defaultRowHeight="12.75" x14ac:dyDescent="0.2"/>
  <cols>
    <col min="2" max="5" width="9.140625" style="97" customWidth="1"/>
  </cols>
  <sheetData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11.8</v>
      </c>
      <c r="C3" s="97">
        <v>6</v>
      </c>
      <c r="D3" s="97">
        <v>9</v>
      </c>
      <c r="E3" s="97">
        <v>0</v>
      </c>
    </row>
    <row r="4" spans="1:5" x14ac:dyDescent="0.2">
      <c r="A4">
        <v>2</v>
      </c>
      <c r="B4" s="97">
        <v>7.3</v>
      </c>
      <c r="C4" s="97">
        <v>5.4</v>
      </c>
      <c r="D4" s="97">
        <v>9</v>
      </c>
      <c r="E4" s="97">
        <v>0</v>
      </c>
    </row>
    <row r="5" spans="1:5" x14ac:dyDescent="0.2">
      <c r="A5">
        <v>3</v>
      </c>
      <c r="B5" s="97">
        <v>6.4</v>
      </c>
      <c r="C5" s="97">
        <v>2.9</v>
      </c>
      <c r="D5" s="97">
        <v>8</v>
      </c>
      <c r="E5" s="97">
        <v>0</v>
      </c>
    </row>
    <row r="6" spans="1:5" x14ac:dyDescent="0.2">
      <c r="A6">
        <v>4</v>
      </c>
      <c r="B6" s="97">
        <v>6.2</v>
      </c>
      <c r="C6" s="97">
        <v>2.9</v>
      </c>
      <c r="D6" s="97">
        <v>8</v>
      </c>
      <c r="E6" s="97">
        <v>0</v>
      </c>
    </row>
    <row r="7" spans="1:5" x14ac:dyDescent="0.2">
      <c r="A7">
        <v>5</v>
      </c>
      <c r="B7" s="97">
        <v>7.2</v>
      </c>
      <c r="C7" s="97">
        <v>5.3</v>
      </c>
      <c r="D7" s="97">
        <v>9</v>
      </c>
      <c r="E7" s="97">
        <v>0</v>
      </c>
    </row>
    <row r="8" spans="1:5" x14ac:dyDescent="0.2">
      <c r="A8">
        <v>6</v>
      </c>
      <c r="B8" s="97">
        <v>10.6</v>
      </c>
      <c r="C8" s="97">
        <v>7.2</v>
      </c>
      <c r="D8" s="97">
        <v>10</v>
      </c>
      <c r="E8" s="97">
        <v>0</v>
      </c>
    </row>
    <row r="9" spans="1:5" x14ac:dyDescent="0.2">
      <c r="A9">
        <v>7</v>
      </c>
      <c r="B9" s="97">
        <v>11.9</v>
      </c>
      <c r="C9" s="97">
        <v>7.2</v>
      </c>
      <c r="D9" s="97">
        <v>9</v>
      </c>
      <c r="E9" s="97">
        <v>0</v>
      </c>
    </row>
    <row r="10" spans="1:5" x14ac:dyDescent="0.2">
      <c r="A10">
        <v>8</v>
      </c>
      <c r="B10" s="97">
        <v>10.8</v>
      </c>
      <c r="C10" s="97">
        <v>3.9</v>
      </c>
      <c r="D10" s="97">
        <v>8</v>
      </c>
      <c r="E10" s="97">
        <v>0</v>
      </c>
    </row>
    <row r="11" spans="1:5" x14ac:dyDescent="0.2">
      <c r="A11">
        <v>9</v>
      </c>
      <c r="B11" s="97">
        <v>7</v>
      </c>
      <c r="C11" s="97">
        <v>2.1</v>
      </c>
      <c r="D11" s="97">
        <v>5</v>
      </c>
      <c r="E11" s="97">
        <v>0</v>
      </c>
    </row>
    <row r="12" spans="1:5" x14ac:dyDescent="0.2">
      <c r="A12">
        <v>10</v>
      </c>
      <c r="B12" s="97">
        <v>8.4</v>
      </c>
      <c r="C12" s="97">
        <v>3.5</v>
      </c>
      <c r="D12" s="97">
        <v>8</v>
      </c>
      <c r="E12" s="97" t="s">
        <v>59</v>
      </c>
    </row>
    <row r="13" spans="1:5" x14ac:dyDescent="0.2">
      <c r="A13">
        <v>11</v>
      </c>
      <c r="B13" s="97">
        <v>10.1</v>
      </c>
      <c r="C13" s="97">
        <v>7.2</v>
      </c>
      <c r="D13" s="97">
        <v>8</v>
      </c>
      <c r="E13" s="97">
        <v>0</v>
      </c>
    </row>
    <row r="14" spans="1:5" x14ac:dyDescent="0.2">
      <c r="A14">
        <v>12</v>
      </c>
      <c r="B14" s="97">
        <v>11.7</v>
      </c>
      <c r="C14" s="97">
        <v>9.6</v>
      </c>
      <c r="D14" s="97">
        <v>10</v>
      </c>
      <c r="E14" s="97">
        <v>0</v>
      </c>
    </row>
    <row r="15" spans="1:5" x14ac:dyDescent="0.2">
      <c r="A15">
        <v>13</v>
      </c>
      <c r="B15" s="97">
        <v>12.6</v>
      </c>
      <c r="C15" s="97">
        <v>7.5</v>
      </c>
      <c r="D15" s="97">
        <v>9</v>
      </c>
      <c r="E15" s="97">
        <v>0</v>
      </c>
    </row>
    <row r="16" spans="1:5" x14ac:dyDescent="0.2">
      <c r="A16">
        <v>14</v>
      </c>
      <c r="B16" s="97">
        <v>10.3</v>
      </c>
      <c r="C16" s="97">
        <v>3.8</v>
      </c>
      <c r="D16" s="97">
        <v>9</v>
      </c>
      <c r="E16" s="97">
        <v>0</v>
      </c>
    </row>
    <row r="17" spans="1:5" x14ac:dyDescent="0.2">
      <c r="A17">
        <v>15</v>
      </c>
      <c r="B17" s="97">
        <v>10.199999999999999</v>
      </c>
      <c r="C17" s="97">
        <v>6.9</v>
      </c>
      <c r="D17" s="97">
        <v>10</v>
      </c>
      <c r="E17" s="97" t="s">
        <v>59</v>
      </c>
    </row>
    <row r="18" spans="1:5" x14ac:dyDescent="0.2">
      <c r="A18">
        <v>16</v>
      </c>
      <c r="B18" s="97">
        <v>10.1</v>
      </c>
      <c r="C18" s="97">
        <v>3.2</v>
      </c>
      <c r="D18" s="97">
        <v>8</v>
      </c>
      <c r="E18" s="97">
        <v>3.5</v>
      </c>
    </row>
    <row r="19" spans="1:5" x14ac:dyDescent="0.2">
      <c r="A19">
        <v>17</v>
      </c>
      <c r="B19" s="97">
        <v>6.5</v>
      </c>
      <c r="C19" s="97">
        <v>0.2</v>
      </c>
      <c r="D19" s="97">
        <v>3</v>
      </c>
      <c r="E19" s="97">
        <v>0</v>
      </c>
    </row>
    <row r="20" spans="1:5" x14ac:dyDescent="0.2">
      <c r="A20">
        <v>18</v>
      </c>
      <c r="B20" s="97">
        <v>8.4</v>
      </c>
      <c r="C20" s="97">
        <v>0.9</v>
      </c>
      <c r="D20" s="97">
        <v>5</v>
      </c>
      <c r="E20" s="97">
        <v>0</v>
      </c>
    </row>
    <row r="21" spans="1:5" x14ac:dyDescent="0.2">
      <c r="A21">
        <v>19</v>
      </c>
      <c r="B21" s="97">
        <v>6.3</v>
      </c>
      <c r="C21" s="97">
        <v>0</v>
      </c>
      <c r="D21" s="97">
        <v>5</v>
      </c>
      <c r="E21" s="97">
        <v>0</v>
      </c>
    </row>
    <row r="22" spans="1:5" x14ac:dyDescent="0.2">
      <c r="A22">
        <v>20</v>
      </c>
      <c r="B22" s="97">
        <v>7.1</v>
      </c>
      <c r="C22" s="97">
        <v>-0.9</v>
      </c>
      <c r="D22" s="97">
        <v>3</v>
      </c>
      <c r="E22" s="97">
        <v>0</v>
      </c>
    </row>
    <row r="23" spans="1:5" x14ac:dyDescent="0.2">
      <c r="A23">
        <v>21</v>
      </c>
      <c r="B23" s="97">
        <v>7.5</v>
      </c>
      <c r="C23" s="97">
        <v>2.1</v>
      </c>
      <c r="D23" s="97">
        <v>4</v>
      </c>
      <c r="E23" s="97">
        <v>5</v>
      </c>
    </row>
    <row r="24" spans="1:5" x14ac:dyDescent="0.2">
      <c r="A24">
        <v>22</v>
      </c>
      <c r="B24" s="97">
        <v>7.9</v>
      </c>
      <c r="C24" s="97">
        <v>1.4</v>
      </c>
      <c r="D24" s="97">
        <v>5</v>
      </c>
      <c r="E24" s="97">
        <v>4</v>
      </c>
    </row>
    <row r="25" spans="1:5" x14ac:dyDescent="0.2">
      <c r="A25">
        <v>23</v>
      </c>
      <c r="B25" s="97">
        <v>3.4</v>
      </c>
      <c r="C25" s="97">
        <v>-0.6</v>
      </c>
      <c r="D25" s="97">
        <v>2</v>
      </c>
      <c r="E25" s="97" t="s">
        <v>59</v>
      </c>
    </row>
    <row r="26" spans="1:5" x14ac:dyDescent="0.2">
      <c r="A26">
        <v>24</v>
      </c>
      <c r="B26" s="97">
        <v>6.2</v>
      </c>
      <c r="C26" s="97">
        <v>1.2</v>
      </c>
      <c r="D26" s="97">
        <v>7</v>
      </c>
      <c r="E26" s="97">
        <v>2</v>
      </c>
    </row>
    <row r="27" spans="1:5" x14ac:dyDescent="0.2">
      <c r="A27">
        <v>25</v>
      </c>
      <c r="B27" s="97">
        <v>12.5</v>
      </c>
      <c r="C27" s="97">
        <v>6.2</v>
      </c>
      <c r="D27" s="97">
        <v>9</v>
      </c>
      <c r="E27" s="97" t="s">
        <v>59</v>
      </c>
    </row>
    <row r="28" spans="1:5" x14ac:dyDescent="0.2">
      <c r="A28">
        <v>26</v>
      </c>
      <c r="B28" s="97">
        <v>11.2</v>
      </c>
      <c r="C28" s="97">
        <v>4.3</v>
      </c>
      <c r="D28" s="97">
        <v>8</v>
      </c>
      <c r="E28" s="97">
        <v>7</v>
      </c>
    </row>
    <row r="29" spans="1:5" x14ac:dyDescent="0.2">
      <c r="A29">
        <v>27</v>
      </c>
      <c r="B29" s="97">
        <v>7.3</v>
      </c>
      <c r="C29" s="97">
        <v>2.2000000000000002</v>
      </c>
      <c r="D29" s="97">
        <v>5</v>
      </c>
      <c r="E29" s="97">
        <v>1.5</v>
      </c>
    </row>
    <row r="30" spans="1:5" x14ac:dyDescent="0.2">
      <c r="A30">
        <v>28</v>
      </c>
      <c r="B30" s="97">
        <v>8</v>
      </c>
      <c r="C30" s="97">
        <v>-0.8</v>
      </c>
      <c r="D30" s="97">
        <v>2</v>
      </c>
      <c r="E30" s="97" t="s">
        <v>59</v>
      </c>
    </row>
    <row r="31" spans="1:5" x14ac:dyDescent="0.2">
      <c r="A31">
        <v>29</v>
      </c>
      <c r="B31" s="97">
        <v>7.8</v>
      </c>
      <c r="C31" s="97">
        <v>-0.1</v>
      </c>
      <c r="D31" s="97">
        <v>3</v>
      </c>
      <c r="E31" s="97">
        <v>5</v>
      </c>
    </row>
    <row r="32" spans="1:5" x14ac:dyDescent="0.2">
      <c r="A32">
        <v>30</v>
      </c>
      <c r="B32" s="97">
        <v>7.3</v>
      </c>
      <c r="C32" s="97">
        <v>-2.5</v>
      </c>
      <c r="D32" s="97">
        <v>2</v>
      </c>
      <c r="E32" s="97" t="s">
        <v>59</v>
      </c>
    </row>
    <row r="33" spans="1:5" x14ac:dyDescent="0.2">
      <c r="A33">
        <v>31</v>
      </c>
      <c r="B33" s="97">
        <v>5.2</v>
      </c>
      <c r="C33" s="97">
        <v>-0.6</v>
      </c>
      <c r="D33" s="97">
        <v>3</v>
      </c>
      <c r="E33" s="97">
        <v>6.5</v>
      </c>
    </row>
    <row r="34" spans="1:5" s="155" customFormat="1" x14ac:dyDescent="0.2">
      <c r="A34" s="163" t="s">
        <v>13</v>
      </c>
      <c r="B34" s="156">
        <f>SUM(B3:B33)</f>
        <v>265.2</v>
      </c>
      <c r="C34" s="156">
        <f>SUM(C3:C33)</f>
        <v>97.600000000000037</v>
      </c>
      <c r="D34" s="156">
        <f>SUM(D3:D33)</f>
        <v>203</v>
      </c>
      <c r="E34" s="160">
        <f>SUM(E3:E33)</f>
        <v>34.5</v>
      </c>
    </row>
    <row r="35" spans="1:5" s="155" customFormat="1" x14ac:dyDescent="0.2">
      <c r="A35" s="163" t="s">
        <v>50</v>
      </c>
      <c r="B35" s="160">
        <f>AVERAGE(B3:B3)</f>
        <v>11.8</v>
      </c>
      <c r="C35" s="160">
        <f>AVERAGE(C3:C3)</f>
        <v>6</v>
      </c>
      <c r="D35" s="160">
        <f>AVERAGE(D3:D3)</f>
        <v>9</v>
      </c>
      <c r="E35" s="156">
        <v>1.9354800000000001</v>
      </c>
    </row>
  </sheetData>
  <conditionalFormatting sqref="B3:B33">
    <cfRule type="top10" dxfId="32" priority="9" stopIfTrue="1" rank="1"/>
  </conditionalFormatting>
  <conditionalFormatting sqref="C3:C33">
    <cfRule type="top10" dxfId="31" priority="4" stopIfTrue="1" bottom="1" rank="1"/>
  </conditionalFormatting>
  <conditionalFormatting sqref="E3:E33">
    <cfRule type="top10" dxfId="30" priority="1" stopIfTrue="1" rank="1"/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G31"/>
  <sheetViews>
    <sheetView zoomScaleNormal="100" workbookViewId="0">
      <selection activeCell="G23" sqref="G23"/>
    </sheetView>
  </sheetViews>
  <sheetFormatPr defaultRowHeight="12.75" x14ac:dyDescent="0.2"/>
  <cols>
    <col min="2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3.5</v>
      </c>
      <c r="C2" s="97">
        <v>1.7</v>
      </c>
      <c r="D2" s="108">
        <v>3</v>
      </c>
      <c r="E2" s="97">
        <v>11</v>
      </c>
    </row>
    <row r="3" spans="1:5" x14ac:dyDescent="0.2">
      <c r="A3" s="106">
        <v>2</v>
      </c>
      <c r="B3" s="97">
        <v>6.3</v>
      </c>
      <c r="C3" s="97">
        <v>-0.9</v>
      </c>
      <c r="D3" s="109">
        <v>2</v>
      </c>
      <c r="E3" s="97">
        <v>0</v>
      </c>
    </row>
    <row r="4" spans="1:5" x14ac:dyDescent="0.2">
      <c r="A4" s="106">
        <v>3</v>
      </c>
      <c r="B4" s="97">
        <v>8</v>
      </c>
      <c r="C4" s="97">
        <v>-0.3</v>
      </c>
      <c r="D4" s="109">
        <v>7</v>
      </c>
      <c r="E4" s="97">
        <v>9</v>
      </c>
    </row>
    <row r="5" spans="1:5" x14ac:dyDescent="0.2">
      <c r="A5" s="106">
        <v>4</v>
      </c>
      <c r="B5" s="97">
        <v>9.4</v>
      </c>
      <c r="C5" s="97">
        <v>6.1</v>
      </c>
      <c r="D5" s="109">
        <v>8</v>
      </c>
      <c r="E5" s="97">
        <v>1</v>
      </c>
    </row>
    <row r="6" spans="1:5" x14ac:dyDescent="0.2">
      <c r="A6" s="106">
        <v>5</v>
      </c>
      <c r="B6" s="97">
        <v>9.8000000000000007</v>
      </c>
      <c r="C6" s="97">
        <v>6.8</v>
      </c>
      <c r="D6" s="109">
        <v>9</v>
      </c>
      <c r="E6" s="97">
        <v>4</v>
      </c>
    </row>
    <row r="7" spans="1:5" x14ac:dyDescent="0.2">
      <c r="A7" s="106">
        <v>6</v>
      </c>
      <c r="B7" s="97">
        <v>11.4</v>
      </c>
      <c r="C7" s="97">
        <v>7.3</v>
      </c>
      <c r="D7" s="109">
        <v>9</v>
      </c>
      <c r="E7" s="97">
        <v>4</v>
      </c>
    </row>
    <row r="8" spans="1:5" x14ac:dyDescent="0.2">
      <c r="A8" s="106">
        <v>7</v>
      </c>
      <c r="B8" s="97">
        <v>11.2</v>
      </c>
      <c r="C8" s="97">
        <v>7.1</v>
      </c>
      <c r="D8" s="109">
        <v>10</v>
      </c>
      <c r="E8" s="97">
        <v>1</v>
      </c>
    </row>
    <row r="9" spans="1:5" x14ac:dyDescent="0.2">
      <c r="A9" s="106">
        <v>8</v>
      </c>
      <c r="B9" s="97">
        <v>11.4</v>
      </c>
      <c r="C9" s="97">
        <v>7.8</v>
      </c>
      <c r="D9" s="109">
        <v>9</v>
      </c>
      <c r="E9" s="97">
        <v>4</v>
      </c>
    </row>
    <row r="10" spans="1:5" x14ac:dyDescent="0.2">
      <c r="A10" s="106">
        <v>9</v>
      </c>
      <c r="B10" s="97">
        <v>11.6</v>
      </c>
      <c r="C10" s="97">
        <v>6.8</v>
      </c>
      <c r="D10" s="109">
        <v>10</v>
      </c>
      <c r="E10" s="97">
        <v>3</v>
      </c>
    </row>
    <row r="11" spans="1:5" x14ac:dyDescent="0.2">
      <c r="A11" s="106">
        <v>10</v>
      </c>
      <c r="B11" s="97">
        <v>8.3000000000000007</v>
      </c>
      <c r="C11" s="97">
        <v>2.8</v>
      </c>
      <c r="D11" s="109">
        <v>6</v>
      </c>
      <c r="E11" s="97">
        <v>0</v>
      </c>
    </row>
    <row r="12" spans="1:5" x14ac:dyDescent="0.2">
      <c r="A12" s="106">
        <v>11</v>
      </c>
      <c r="B12" s="97">
        <v>10.3</v>
      </c>
      <c r="C12" s="97">
        <v>2.5</v>
      </c>
      <c r="D12" s="109">
        <v>7</v>
      </c>
      <c r="E12" s="97">
        <v>0</v>
      </c>
    </row>
    <row r="13" spans="1:5" x14ac:dyDescent="0.2">
      <c r="A13" s="106">
        <v>12</v>
      </c>
      <c r="B13" s="97">
        <v>12.3</v>
      </c>
      <c r="C13" s="97">
        <v>5.9</v>
      </c>
      <c r="D13" s="109">
        <v>8</v>
      </c>
      <c r="E13" s="97">
        <v>0</v>
      </c>
    </row>
    <row r="14" spans="1:5" x14ac:dyDescent="0.2">
      <c r="A14" s="106">
        <v>13</v>
      </c>
      <c r="B14" s="97">
        <v>12.8</v>
      </c>
      <c r="C14" s="97">
        <v>2</v>
      </c>
      <c r="D14" s="109">
        <v>7</v>
      </c>
      <c r="E14" s="97">
        <v>0</v>
      </c>
    </row>
    <row r="15" spans="1:5" x14ac:dyDescent="0.2">
      <c r="A15" s="106">
        <v>14</v>
      </c>
      <c r="B15" s="97">
        <v>15.4</v>
      </c>
      <c r="C15" s="97">
        <v>2.2999999999999998</v>
      </c>
      <c r="D15" s="109">
        <v>7</v>
      </c>
      <c r="E15" s="97">
        <v>0</v>
      </c>
    </row>
    <row r="16" spans="1:5" x14ac:dyDescent="0.2">
      <c r="A16" s="106">
        <v>15</v>
      </c>
      <c r="B16" s="97">
        <v>16.2</v>
      </c>
      <c r="C16" s="97">
        <v>4.3</v>
      </c>
      <c r="D16" s="109">
        <v>8</v>
      </c>
      <c r="E16" s="97">
        <v>0</v>
      </c>
    </row>
    <row r="17" spans="1:7" x14ac:dyDescent="0.2">
      <c r="A17" s="106">
        <v>16</v>
      </c>
      <c r="B17" s="97">
        <v>13.1</v>
      </c>
      <c r="C17" s="97">
        <v>5.0999999999999996</v>
      </c>
      <c r="D17" s="109">
        <v>9</v>
      </c>
      <c r="E17" s="97">
        <v>0</v>
      </c>
    </row>
    <row r="18" spans="1:7" x14ac:dyDescent="0.2">
      <c r="A18" s="106">
        <v>17</v>
      </c>
      <c r="B18" s="97">
        <v>16.100000000000001</v>
      </c>
      <c r="C18" s="97">
        <v>7.2</v>
      </c>
      <c r="D18" s="109">
        <v>9.5</v>
      </c>
      <c r="E18" s="97">
        <v>0</v>
      </c>
    </row>
    <row r="19" spans="1:7" x14ac:dyDescent="0.2">
      <c r="A19" s="106">
        <v>18</v>
      </c>
      <c r="B19" s="97">
        <v>10.5</v>
      </c>
      <c r="C19" s="97">
        <v>4.5</v>
      </c>
      <c r="D19" s="109">
        <v>8</v>
      </c>
      <c r="E19" s="97">
        <v>2</v>
      </c>
    </row>
    <row r="20" spans="1:7" x14ac:dyDescent="0.2">
      <c r="A20" s="106">
        <v>19</v>
      </c>
      <c r="B20" s="97">
        <v>13.9</v>
      </c>
      <c r="C20" s="97">
        <v>5.9</v>
      </c>
      <c r="D20" s="109">
        <v>9</v>
      </c>
      <c r="E20" s="97">
        <v>0</v>
      </c>
    </row>
    <row r="21" spans="1:7" x14ac:dyDescent="0.2">
      <c r="A21" s="106">
        <v>20</v>
      </c>
      <c r="B21" s="97">
        <v>13.7</v>
      </c>
      <c r="C21" s="97">
        <v>7.8</v>
      </c>
      <c r="D21" s="109">
        <v>10</v>
      </c>
      <c r="E21" s="97">
        <v>0</v>
      </c>
    </row>
    <row r="22" spans="1:7" x14ac:dyDescent="0.2">
      <c r="A22" s="106">
        <v>21</v>
      </c>
      <c r="B22" s="97">
        <v>15.8</v>
      </c>
      <c r="C22" s="97">
        <v>7.1</v>
      </c>
      <c r="D22" s="109">
        <v>10</v>
      </c>
      <c r="E22" s="97">
        <v>0</v>
      </c>
    </row>
    <row r="23" spans="1:7" x14ac:dyDescent="0.2">
      <c r="A23" s="106">
        <v>22</v>
      </c>
      <c r="B23" s="97">
        <v>16.2</v>
      </c>
      <c r="C23" s="97">
        <v>7.3</v>
      </c>
      <c r="D23" s="109">
        <v>9</v>
      </c>
      <c r="E23" s="97">
        <v>0</v>
      </c>
    </row>
    <row r="24" spans="1:7" x14ac:dyDescent="0.2">
      <c r="A24" s="106">
        <v>23</v>
      </c>
      <c r="B24" s="97">
        <v>17.899999999999999</v>
      </c>
      <c r="C24" s="97">
        <v>5.4</v>
      </c>
      <c r="D24" s="109">
        <v>8.5</v>
      </c>
      <c r="E24" s="97">
        <v>0</v>
      </c>
    </row>
    <row r="25" spans="1:7" x14ac:dyDescent="0.2">
      <c r="A25" s="106">
        <v>24</v>
      </c>
      <c r="B25" s="97">
        <v>16.7</v>
      </c>
      <c r="C25" s="97">
        <v>3.8</v>
      </c>
      <c r="D25" s="109">
        <v>8</v>
      </c>
      <c r="E25" s="97">
        <v>0</v>
      </c>
    </row>
    <row r="26" spans="1:7" x14ac:dyDescent="0.2">
      <c r="A26" s="106">
        <v>25</v>
      </c>
      <c r="B26" s="97">
        <v>19.2</v>
      </c>
      <c r="C26" s="97">
        <v>3.8</v>
      </c>
      <c r="D26" s="109">
        <v>8</v>
      </c>
      <c r="E26" s="97">
        <v>0</v>
      </c>
    </row>
    <row r="27" spans="1:7" x14ac:dyDescent="0.2">
      <c r="A27" s="106">
        <v>26</v>
      </c>
      <c r="B27" s="97">
        <v>20</v>
      </c>
      <c r="C27" s="97">
        <v>4.5</v>
      </c>
      <c r="D27" s="109">
        <v>8</v>
      </c>
      <c r="E27" s="97">
        <v>0</v>
      </c>
      <c r="G27" s="162">
        <v>13</v>
      </c>
    </row>
    <row r="28" spans="1:7" x14ac:dyDescent="0.2">
      <c r="A28" s="106">
        <v>27</v>
      </c>
      <c r="B28" s="97">
        <v>19.5</v>
      </c>
      <c r="C28" s="97">
        <v>6.1</v>
      </c>
      <c r="D28" s="109">
        <v>9.5</v>
      </c>
      <c r="E28" s="97">
        <v>0</v>
      </c>
    </row>
    <row r="29" spans="1:7" x14ac:dyDescent="0.2">
      <c r="A29" s="106">
        <v>28</v>
      </c>
      <c r="B29" s="97">
        <v>13.3</v>
      </c>
      <c r="C29" s="97">
        <v>9.3000000000000007</v>
      </c>
      <c r="D29" s="109">
        <v>10</v>
      </c>
      <c r="E29" s="97">
        <v>2.5</v>
      </c>
    </row>
    <row r="30" spans="1:7" x14ac:dyDescent="0.2">
      <c r="A30" s="117" t="s">
        <v>13</v>
      </c>
      <c r="B30" s="115">
        <f>SUM(B2:B29)</f>
        <v>363.79999999999995</v>
      </c>
      <c r="C30" s="115">
        <f>SUM(C2:C29)</f>
        <v>140</v>
      </c>
      <c r="D30" s="115">
        <f>SUM(D2:D29)</f>
        <v>226.5</v>
      </c>
      <c r="E30" s="114">
        <f>SUM(E2:E29)</f>
        <v>41.5</v>
      </c>
    </row>
    <row r="31" spans="1:7" x14ac:dyDescent="0.2">
      <c r="A31" s="118" t="s">
        <v>50</v>
      </c>
      <c r="B31" s="113">
        <f>AVERAGE(B2:B29)</f>
        <v>12.992857142857142</v>
      </c>
      <c r="C31" s="113">
        <f>AVERAGE(C2:C29)</f>
        <v>5</v>
      </c>
      <c r="D31" s="113">
        <f>AVERAGE(D2:D29)</f>
        <v>8.0892857142857135</v>
      </c>
      <c r="E31" s="116">
        <f>AVERAGE(E2:E29)</f>
        <v>1.4821428571428572</v>
      </c>
    </row>
  </sheetData>
  <conditionalFormatting sqref="B2:B29">
    <cfRule type="top10" dxfId="29" priority="3" stopIfTrue="1" rank="1"/>
  </conditionalFormatting>
  <conditionalFormatting sqref="C2:C29">
    <cfRule type="top10" dxfId="28" priority="2" stopIfTrue="1" bottom="1" rank="1"/>
  </conditionalFormatting>
  <conditionalFormatting sqref="E2:E29">
    <cfRule type="top10" dxfId="27" priority="1" stopIfTrue="1" rank="1"/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E34"/>
  <sheetViews>
    <sheetView topLeftCell="A13" zoomScaleNormal="100" workbookViewId="0">
      <selection activeCell="F29" sqref="F29"/>
    </sheetView>
  </sheetViews>
  <sheetFormatPr defaultRowHeight="12.75" x14ac:dyDescent="0.2"/>
  <cols>
    <col min="2" max="2" width="14.42578125" customWidth="1"/>
    <col min="3" max="3" width="15" customWidth="1"/>
    <col min="4" max="4" width="14.85546875" customWidth="1"/>
    <col min="5" max="5" width="15.4257812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12.1</v>
      </c>
      <c r="C2" s="97">
        <v>8.1999999999999993</v>
      </c>
      <c r="D2" s="108">
        <v>10</v>
      </c>
      <c r="E2" s="97">
        <v>0</v>
      </c>
    </row>
    <row r="3" spans="1:5" x14ac:dyDescent="0.2">
      <c r="A3" s="106">
        <v>2</v>
      </c>
      <c r="B3" s="97">
        <v>15.9</v>
      </c>
      <c r="C3" s="97">
        <v>10.5</v>
      </c>
      <c r="D3" s="109">
        <v>11</v>
      </c>
      <c r="E3" s="97">
        <v>3</v>
      </c>
    </row>
    <row r="4" spans="1:5" x14ac:dyDescent="0.2">
      <c r="A4" s="106">
        <v>3</v>
      </c>
      <c r="B4" s="97">
        <v>13.1</v>
      </c>
      <c r="C4" s="97">
        <v>5.3</v>
      </c>
      <c r="D4" s="109">
        <v>10</v>
      </c>
      <c r="E4" s="97">
        <v>5.2</v>
      </c>
    </row>
    <row r="5" spans="1:5" x14ac:dyDescent="0.2">
      <c r="A5" s="106">
        <v>4</v>
      </c>
      <c r="B5" s="97">
        <v>11.8</v>
      </c>
      <c r="C5" s="97">
        <v>4.5</v>
      </c>
      <c r="D5" s="109">
        <v>8</v>
      </c>
      <c r="E5" s="97" t="s">
        <v>59</v>
      </c>
    </row>
    <row r="6" spans="1:5" x14ac:dyDescent="0.2">
      <c r="A6" s="106">
        <v>5</v>
      </c>
      <c r="B6" s="97">
        <v>12.8</v>
      </c>
      <c r="C6" s="97">
        <v>6.9</v>
      </c>
      <c r="D6" s="109">
        <v>10</v>
      </c>
      <c r="E6" s="97" t="s">
        <v>59</v>
      </c>
    </row>
    <row r="7" spans="1:5" x14ac:dyDescent="0.2">
      <c r="A7" s="106">
        <v>6</v>
      </c>
      <c r="B7" s="97">
        <v>13.3</v>
      </c>
      <c r="C7" s="97">
        <v>6.6</v>
      </c>
      <c r="D7" s="109">
        <v>10</v>
      </c>
      <c r="E7" s="97" t="s">
        <v>59</v>
      </c>
    </row>
    <row r="8" spans="1:5" x14ac:dyDescent="0.2">
      <c r="A8" s="106">
        <v>7</v>
      </c>
      <c r="B8" s="97">
        <v>13.2</v>
      </c>
      <c r="C8" s="97">
        <v>4.8</v>
      </c>
      <c r="D8" s="109">
        <v>9</v>
      </c>
      <c r="E8" s="97" t="s">
        <v>59</v>
      </c>
    </row>
    <row r="9" spans="1:5" x14ac:dyDescent="0.2">
      <c r="A9" s="106">
        <v>8</v>
      </c>
      <c r="B9" s="97">
        <v>11.2</v>
      </c>
      <c r="C9" s="97">
        <v>6.8</v>
      </c>
      <c r="D9" s="109">
        <v>10</v>
      </c>
      <c r="E9" s="97">
        <v>1.5</v>
      </c>
    </row>
    <row r="10" spans="1:5" x14ac:dyDescent="0.2">
      <c r="A10" s="106">
        <v>9</v>
      </c>
      <c r="B10" s="97">
        <v>14.8</v>
      </c>
      <c r="C10" s="97">
        <v>6.8</v>
      </c>
      <c r="D10" s="109">
        <v>10</v>
      </c>
      <c r="E10" s="97">
        <v>8</v>
      </c>
    </row>
    <row r="11" spans="1:5" x14ac:dyDescent="0.2">
      <c r="A11" s="106">
        <v>10</v>
      </c>
      <c r="B11" s="97">
        <v>11.8</v>
      </c>
      <c r="C11" s="97">
        <v>3.2</v>
      </c>
      <c r="D11" s="109">
        <v>8</v>
      </c>
      <c r="E11" s="97">
        <v>2</v>
      </c>
    </row>
    <row r="12" spans="1:5" x14ac:dyDescent="0.2">
      <c r="A12" s="106">
        <v>11</v>
      </c>
      <c r="B12" s="97">
        <v>12.3</v>
      </c>
      <c r="C12" s="97">
        <v>6.3</v>
      </c>
      <c r="D12" s="109">
        <v>10</v>
      </c>
      <c r="E12" s="97" t="s">
        <v>59</v>
      </c>
    </row>
    <row r="13" spans="1:5" x14ac:dyDescent="0.2">
      <c r="A13" s="106">
        <v>12</v>
      </c>
      <c r="B13" s="97">
        <v>10.4</v>
      </c>
      <c r="C13" s="97">
        <v>5</v>
      </c>
      <c r="D13" s="109">
        <v>9</v>
      </c>
      <c r="E13" s="97">
        <v>7.5</v>
      </c>
    </row>
    <row r="14" spans="1:5" x14ac:dyDescent="0.2">
      <c r="A14" s="106">
        <v>13</v>
      </c>
      <c r="B14" s="97">
        <v>12.2</v>
      </c>
      <c r="C14" s="97">
        <v>7.9</v>
      </c>
      <c r="D14" s="109">
        <v>10</v>
      </c>
      <c r="E14" s="97">
        <v>3.5</v>
      </c>
    </row>
    <row r="15" spans="1:5" x14ac:dyDescent="0.2">
      <c r="A15" s="106">
        <v>14</v>
      </c>
      <c r="B15" s="97">
        <v>15.8</v>
      </c>
      <c r="C15" s="97">
        <v>10.1</v>
      </c>
      <c r="D15" s="109">
        <v>10</v>
      </c>
      <c r="E15" s="97">
        <v>7</v>
      </c>
    </row>
    <row r="16" spans="1:5" x14ac:dyDescent="0.2">
      <c r="A16" s="106">
        <v>15</v>
      </c>
      <c r="B16" s="97">
        <v>15.3</v>
      </c>
      <c r="C16" s="97">
        <v>11.1</v>
      </c>
      <c r="D16" s="109">
        <v>10</v>
      </c>
      <c r="E16" s="97" t="s">
        <v>59</v>
      </c>
    </row>
    <row r="17" spans="1:5" x14ac:dyDescent="0.2">
      <c r="A17" s="106">
        <v>16</v>
      </c>
      <c r="B17" s="97">
        <v>12.7</v>
      </c>
      <c r="C17" s="97">
        <v>5.2</v>
      </c>
      <c r="D17" s="109">
        <v>10</v>
      </c>
      <c r="E17" s="97">
        <v>3</v>
      </c>
    </row>
    <row r="18" spans="1:5" x14ac:dyDescent="0.2">
      <c r="A18" s="106">
        <v>17</v>
      </c>
      <c r="B18" s="97">
        <v>11.1</v>
      </c>
      <c r="C18" s="97">
        <v>5.3</v>
      </c>
      <c r="D18" s="109">
        <v>9</v>
      </c>
      <c r="E18" s="97">
        <v>1.5</v>
      </c>
    </row>
    <row r="19" spans="1:5" x14ac:dyDescent="0.2">
      <c r="A19" s="106">
        <v>18</v>
      </c>
      <c r="B19" s="97">
        <v>13.3</v>
      </c>
      <c r="C19" s="97">
        <v>6.5</v>
      </c>
      <c r="D19" s="109">
        <v>10.5</v>
      </c>
      <c r="E19" s="97">
        <v>1</v>
      </c>
    </row>
    <row r="20" spans="1:5" x14ac:dyDescent="0.2">
      <c r="A20" s="106">
        <v>19</v>
      </c>
      <c r="B20" s="97">
        <v>14.9</v>
      </c>
      <c r="C20" s="97">
        <v>9.1999999999999993</v>
      </c>
      <c r="D20" s="109">
        <v>11</v>
      </c>
      <c r="E20" s="97" t="s">
        <v>59</v>
      </c>
    </row>
    <row r="21" spans="1:5" x14ac:dyDescent="0.2">
      <c r="A21" s="106">
        <v>20</v>
      </c>
      <c r="B21" s="97">
        <v>13.6</v>
      </c>
      <c r="C21" s="97">
        <v>10.199999999999999</v>
      </c>
      <c r="D21" s="109">
        <v>10.5</v>
      </c>
      <c r="E21" s="97">
        <v>0</v>
      </c>
    </row>
    <row r="22" spans="1:5" x14ac:dyDescent="0.2">
      <c r="A22" s="106">
        <v>21</v>
      </c>
      <c r="B22" s="97">
        <v>15.2</v>
      </c>
      <c r="C22" s="97">
        <v>9.6999999999999993</v>
      </c>
      <c r="D22" s="109">
        <v>11</v>
      </c>
      <c r="E22" s="97">
        <v>0</v>
      </c>
    </row>
    <row r="23" spans="1:5" x14ac:dyDescent="0.2">
      <c r="A23" s="106">
        <v>22</v>
      </c>
      <c r="B23" s="97">
        <v>11.5</v>
      </c>
      <c r="C23" s="97">
        <v>9.3000000000000007</v>
      </c>
      <c r="D23" s="109">
        <v>10</v>
      </c>
      <c r="E23" s="97">
        <v>0</v>
      </c>
    </row>
    <row r="24" spans="1:5" x14ac:dyDescent="0.2">
      <c r="A24" s="106">
        <v>23</v>
      </c>
      <c r="B24" s="97">
        <v>15.1</v>
      </c>
      <c r="C24" s="97">
        <v>5.0999999999999996</v>
      </c>
      <c r="D24" s="109">
        <v>10</v>
      </c>
      <c r="E24" s="97">
        <v>0</v>
      </c>
    </row>
    <row r="25" spans="1:5" x14ac:dyDescent="0.2">
      <c r="A25" s="106">
        <v>24</v>
      </c>
      <c r="B25" s="97">
        <v>16.2</v>
      </c>
      <c r="C25" s="97">
        <v>6.2</v>
      </c>
      <c r="D25" s="109">
        <v>10</v>
      </c>
      <c r="E25" s="97">
        <v>0</v>
      </c>
    </row>
    <row r="26" spans="1:5" x14ac:dyDescent="0.2">
      <c r="A26" s="106">
        <v>25</v>
      </c>
      <c r="B26" s="97">
        <v>14.5</v>
      </c>
      <c r="C26" s="97">
        <v>3.6</v>
      </c>
      <c r="D26" s="109">
        <v>9</v>
      </c>
      <c r="E26" s="97">
        <v>0</v>
      </c>
    </row>
    <row r="27" spans="1:5" x14ac:dyDescent="0.2">
      <c r="A27" s="106">
        <v>26</v>
      </c>
      <c r="B27" s="97">
        <v>15.2</v>
      </c>
      <c r="C27" s="97">
        <v>6.6</v>
      </c>
      <c r="D27" s="109">
        <v>10</v>
      </c>
      <c r="E27" s="97" t="s">
        <v>59</v>
      </c>
    </row>
    <row r="28" spans="1:5" x14ac:dyDescent="0.2">
      <c r="A28" s="106">
        <v>27</v>
      </c>
      <c r="B28" s="97">
        <v>14.2</v>
      </c>
      <c r="C28" s="97">
        <v>9.4</v>
      </c>
      <c r="D28" s="109">
        <v>11</v>
      </c>
      <c r="E28" s="97">
        <v>0</v>
      </c>
    </row>
    <row r="29" spans="1:5" x14ac:dyDescent="0.2">
      <c r="A29" s="106">
        <v>28</v>
      </c>
      <c r="B29" s="97">
        <v>17.5</v>
      </c>
      <c r="C29" s="97">
        <v>7.8</v>
      </c>
      <c r="D29" s="109">
        <v>10.8</v>
      </c>
      <c r="E29" s="97">
        <v>0</v>
      </c>
    </row>
    <row r="30" spans="1:5" x14ac:dyDescent="0.2">
      <c r="A30" s="106">
        <v>29</v>
      </c>
      <c r="B30" s="97">
        <v>19.3</v>
      </c>
      <c r="C30" s="97">
        <v>6.8</v>
      </c>
      <c r="D30" s="109">
        <v>11</v>
      </c>
      <c r="E30" s="97">
        <v>0</v>
      </c>
    </row>
    <row r="31" spans="1:5" x14ac:dyDescent="0.2">
      <c r="A31" s="106">
        <v>30</v>
      </c>
      <c r="B31" s="97">
        <v>20.2</v>
      </c>
      <c r="C31" s="97">
        <v>9.1999999999999993</v>
      </c>
      <c r="D31" s="109">
        <v>11</v>
      </c>
      <c r="E31" s="97">
        <v>0</v>
      </c>
    </row>
    <row r="32" spans="1:5" x14ac:dyDescent="0.2">
      <c r="A32" s="107"/>
      <c r="B32" s="97"/>
      <c r="C32" s="97"/>
      <c r="D32" s="110"/>
      <c r="E32" s="97"/>
    </row>
    <row r="33" spans="1:5" x14ac:dyDescent="0.2">
      <c r="A33" s="117" t="s">
        <v>13</v>
      </c>
      <c r="B33" s="115">
        <f>SUM(B2:B32)</f>
        <v>420.5</v>
      </c>
      <c r="C33" s="115">
        <f>SUM(C2:C32)</f>
        <v>214.09999999999997</v>
      </c>
      <c r="D33" s="115">
        <f>SUM(D2:D32)</f>
        <v>299.8</v>
      </c>
      <c r="E33" s="114">
        <f>SUM(E2:E32)</f>
        <v>43.2</v>
      </c>
    </row>
    <row r="34" spans="1:5" x14ac:dyDescent="0.2">
      <c r="A34" s="118" t="s">
        <v>50</v>
      </c>
      <c r="B34" s="113">
        <f>AVERAGE(B2:B32)</f>
        <v>14.016666666666667</v>
      </c>
      <c r="C34" s="113">
        <f>AVERAGE(C2:C32)</f>
        <v>7.1366666666666658</v>
      </c>
      <c r="D34" s="113">
        <f>AVERAGE(D2:D32)</f>
        <v>9.9933333333333341</v>
      </c>
      <c r="E34" s="116">
        <f>AVERAGE(E2:E32)</f>
        <v>1.9636363636363638</v>
      </c>
    </row>
  </sheetData>
  <conditionalFormatting sqref="B2:B32">
    <cfRule type="top10" dxfId="26" priority="3" stopIfTrue="1" rank="1"/>
  </conditionalFormatting>
  <conditionalFormatting sqref="C2:C32">
    <cfRule type="top10" dxfId="25" priority="2" stopIfTrue="1" bottom="1" rank="1"/>
  </conditionalFormatting>
  <conditionalFormatting sqref="E2:E32">
    <cfRule type="top10" dxfId="24" priority="1" stopIfTrue="1" rank="1"/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E34"/>
  <sheetViews>
    <sheetView topLeftCell="A4" zoomScaleNormal="100" workbookViewId="0">
      <selection activeCell="G29" sqref="G29"/>
    </sheetView>
  </sheetViews>
  <sheetFormatPr defaultRowHeight="12.75" x14ac:dyDescent="0.2"/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14.2</v>
      </c>
      <c r="C2" s="97">
        <v>6.3</v>
      </c>
      <c r="D2" s="108">
        <v>10</v>
      </c>
      <c r="E2" s="97">
        <v>0</v>
      </c>
    </row>
    <row r="3" spans="1:5" x14ac:dyDescent="0.2">
      <c r="A3" s="106">
        <v>2</v>
      </c>
      <c r="B3" s="97">
        <v>16.100000000000001</v>
      </c>
      <c r="C3" s="97">
        <v>6.9</v>
      </c>
      <c r="D3" s="109">
        <v>10</v>
      </c>
      <c r="E3" s="97">
        <v>0</v>
      </c>
    </row>
    <row r="4" spans="1:5" x14ac:dyDescent="0.2">
      <c r="A4" s="106">
        <v>3</v>
      </c>
      <c r="B4" s="97">
        <v>9.9</v>
      </c>
      <c r="C4" s="97">
        <v>5.5</v>
      </c>
      <c r="D4" s="109">
        <v>9</v>
      </c>
      <c r="E4" s="97">
        <v>5</v>
      </c>
    </row>
    <row r="5" spans="1:5" x14ac:dyDescent="0.2">
      <c r="A5" s="106">
        <v>4</v>
      </c>
      <c r="B5" s="97">
        <v>11.6</v>
      </c>
      <c r="C5" s="97">
        <v>4.4000000000000004</v>
      </c>
      <c r="D5" s="109">
        <v>9</v>
      </c>
      <c r="E5" s="97">
        <v>1</v>
      </c>
    </row>
    <row r="6" spans="1:5" x14ac:dyDescent="0.2">
      <c r="A6" s="106">
        <v>5</v>
      </c>
      <c r="B6" s="97">
        <v>11.4</v>
      </c>
      <c r="C6" s="97">
        <v>6.21</v>
      </c>
      <c r="D6" s="109">
        <v>10</v>
      </c>
      <c r="E6" s="97" t="s">
        <v>59</v>
      </c>
    </row>
    <row r="7" spans="1:5" x14ac:dyDescent="0.2">
      <c r="A7" s="106">
        <v>6</v>
      </c>
      <c r="B7" s="97">
        <v>16.2</v>
      </c>
      <c r="C7" s="97">
        <v>9.1999999999999993</v>
      </c>
      <c r="D7" s="109">
        <v>11</v>
      </c>
      <c r="E7" s="97" t="s">
        <v>59</v>
      </c>
    </row>
    <row r="8" spans="1:5" x14ac:dyDescent="0.2">
      <c r="A8" s="106">
        <v>7</v>
      </c>
      <c r="B8" s="97">
        <v>12</v>
      </c>
      <c r="C8" s="97">
        <v>8.6999999999999993</v>
      </c>
      <c r="D8" s="109">
        <v>10</v>
      </c>
      <c r="E8" s="97">
        <v>0</v>
      </c>
    </row>
    <row r="9" spans="1:5" x14ac:dyDescent="0.2">
      <c r="A9" s="106">
        <v>8</v>
      </c>
      <c r="B9" s="97">
        <v>12.9</v>
      </c>
      <c r="C9" s="97">
        <v>8.9</v>
      </c>
      <c r="D9" s="109">
        <v>10.5</v>
      </c>
      <c r="E9" s="97" t="s">
        <v>59</v>
      </c>
    </row>
    <row r="10" spans="1:5" x14ac:dyDescent="0.2">
      <c r="A10" s="106">
        <v>9</v>
      </c>
      <c r="B10" s="97">
        <v>13.4</v>
      </c>
      <c r="C10" s="97">
        <v>9.1999999999999993</v>
      </c>
      <c r="D10" s="109">
        <v>11</v>
      </c>
      <c r="E10" s="97">
        <v>5.5</v>
      </c>
    </row>
    <row r="11" spans="1:5" x14ac:dyDescent="0.2">
      <c r="A11" s="106">
        <v>10</v>
      </c>
      <c r="B11" s="97">
        <v>13.3</v>
      </c>
      <c r="C11" s="97">
        <v>6.9</v>
      </c>
      <c r="D11" s="109">
        <v>10</v>
      </c>
      <c r="E11" s="97" t="s">
        <v>59</v>
      </c>
    </row>
    <row r="12" spans="1:5" x14ac:dyDescent="0.2">
      <c r="A12" s="106">
        <v>11</v>
      </c>
      <c r="B12" s="97">
        <v>14.3</v>
      </c>
      <c r="C12" s="97">
        <v>4.7</v>
      </c>
      <c r="D12" s="109">
        <v>10</v>
      </c>
      <c r="E12" s="97">
        <v>0</v>
      </c>
    </row>
    <row r="13" spans="1:5" x14ac:dyDescent="0.2">
      <c r="A13" s="106">
        <v>12</v>
      </c>
      <c r="B13" s="97" t="s">
        <v>67</v>
      </c>
      <c r="C13" s="97" t="s">
        <v>67</v>
      </c>
      <c r="D13" s="109" t="s">
        <v>67</v>
      </c>
      <c r="E13" s="97" t="s">
        <v>67</v>
      </c>
    </row>
    <row r="14" spans="1:5" x14ac:dyDescent="0.2">
      <c r="A14" s="106">
        <v>13</v>
      </c>
      <c r="B14" s="97">
        <v>14.6</v>
      </c>
      <c r="C14" s="97">
        <v>4.0999999999999996</v>
      </c>
      <c r="D14" s="109">
        <v>8.5</v>
      </c>
      <c r="E14" s="97" t="s">
        <v>59</v>
      </c>
    </row>
    <row r="15" spans="1:5" x14ac:dyDescent="0.2">
      <c r="A15" s="106">
        <v>14</v>
      </c>
      <c r="B15" s="97">
        <v>11.2</v>
      </c>
      <c r="C15" s="97">
        <v>4.2</v>
      </c>
      <c r="D15" s="109">
        <v>9</v>
      </c>
      <c r="E15" s="97">
        <v>0.5</v>
      </c>
    </row>
    <row r="16" spans="1:5" x14ac:dyDescent="0.2">
      <c r="A16" s="106">
        <v>15</v>
      </c>
      <c r="B16" s="97">
        <v>12.4</v>
      </c>
      <c r="C16" s="97">
        <v>7.5</v>
      </c>
      <c r="D16" s="109">
        <v>9.5</v>
      </c>
      <c r="E16" s="97" t="s">
        <v>59</v>
      </c>
    </row>
    <row r="17" spans="1:5" x14ac:dyDescent="0.2">
      <c r="A17" s="106">
        <v>16</v>
      </c>
      <c r="B17" s="97">
        <v>15.8</v>
      </c>
      <c r="C17" s="97">
        <v>8.1</v>
      </c>
      <c r="D17" s="109">
        <v>10</v>
      </c>
      <c r="E17" s="97">
        <v>0</v>
      </c>
    </row>
    <row r="18" spans="1:5" x14ac:dyDescent="0.2">
      <c r="A18" s="106">
        <v>17</v>
      </c>
      <c r="B18" s="97">
        <v>18.399999999999999</v>
      </c>
      <c r="C18" s="97">
        <v>7.7</v>
      </c>
      <c r="D18" s="109">
        <v>9</v>
      </c>
      <c r="E18" s="97">
        <v>1.5</v>
      </c>
    </row>
    <row r="19" spans="1:5" x14ac:dyDescent="0.2">
      <c r="A19" s="106">
        <v>18</v>
      </c>
      <c r="B19" s="97">
        <v>20.2</v>
      </c>
      <c r="C19" s="97">
        <v>7.7</v>
      </c>
      <c r="D19" s="109">
        <v>9</v>
      </c>
      <c r="E19" s="97">
        <v>0</v>
      </c>
    </row>
    <row r="20" spans="1:5" x14ac:dyDescent="0.2">
      <c r="A20" s="106">
        <v>19</v>
      </c>
      <c r="B20" s="97">
        <v>21.9</v>
      </c>
      <c r="C20" s="97">
        <v>11.1</v>
      </c>
      <c r="D20" s="109">
        <v>8</v>
      </c>
      <c r="E20" s="97">
        <v>0</v>
      </c>
    </row>
    <row r="21" spans="1:5" x14ac:dyDescent="0.2">
      <c r="A21" s="106">
        <v>20</v>
      </c>
      <c r="B21" s="97">
        <v>24.8</v>
      </c>
      <c r="C21" s="97">
        <v>10.5</v>
      </c>
      <c r="D21" s="109">
        <v>8</v>
      </c>
      <c r="E21" s="97">
        <v>0</v>
      </c>
    </row>
    <row r="22" spans="1:5" x14ac:dyDescent="0.2">
      <c r="A22" s="106">
        <v>21</v>
      </c>
      <c r="B22" s="97">
        <v>25.5</v>
      </c>
      <c r="C22" s="97">
        <v>7.8</v>
      </c>
      <c r="D22" s="148" t="s">
        <v>68</v>
      </c>
      <c r="E22" s="97">
        <v>0</v>
      </c>
    </row>
    <row r="23" spans="1:5" x14ac:dyDescent="0.2">
      <c r="A23" s="106">
        <v>22</v>
      </c>
      <c r="B23" s="97">
        <v>24.7</v>
      </c>
      <c r="C23" s="97">
        <v>10.3</v>
      </c>
      <c r="D23" s="147" t="s">
        <v>69</v>
      </c>
      <c r="E23" s="97">
        <v>0</v>
      </c>
    </row>
    <row r="24" spans="1:5" x14ac:dyDescent="0.2">
      <c r="A24" s="106">
        <v>23</v>
      </c>
      <c r="B24" s="97">
        <v>25.1</v>
      </c>
      <c r="C24" s="97">
        <v>12.9</v>
      </c>
      <c r="D24" s="147" t="s">
        <v>69</v>
      </c>
      <c r="E24" s="97">
        <v>0</v>
      </c>
    </row>
    <row r="25" spans="1:5" x14ac:dyDescent="0.2">
      <c r="A25" s="106">
        <v>24</v>
      </c>
      <c r="B25" s="97">
        <v>21.2</v>
      </c>
      <c r="C25" s="97">
        <v>12.8</v>
      </c>
      <c r="D25" s="147" t="s">
        <v>69</v>
      </c>
      <c r="E25" s="97">
        <v>0</v>
      </c>
    </row>
    <row r="26" spans="1:5" x14ac:dyDescent="0.2">
      <c r="A26" s="106">
        <v>25</v>
      </c>
      <c r="B26" s="97">
        <v>19.100000000000001</v>
      </c>
      <c r="C26" s="97">
        <v>10.199999999999999</v>
      </c>
      <c r="D26" s="147" t="s">
        <v>69</v>
      </c>
      <c r="E26" s="97" t="s">
        <v>59</v>
      </c>
    </row>
    <row r="27" spans="1:5" x14ac:dyDescent="0.2">
      <c r="A27" s="106">
        <v>26</v>
      </c>
      <c r="B27" s="97">
        <v>17.600000000000001</v>
      </c>
      <c r="C27" s="97">
        <v>7.9</v>
      </c>
      <c r="D27" s="147" t="s">
        <v>69</v>
      </c>
      <c r="E27" s="97" t="s">
        <v>59</v>
      </c>
    </row>
    <row r="28" spans="1:5" x14ac:dyDescent="0.2">
      <c r="A28" s="106">
        <v>27</v>
      </c>
      <c r="B28" s="97">
        <v>18.100000000000001</v>
      </c>
      <c r="C28" s="97">
        <v>8.8000000000000007</v>
      </c>
      <c r="D28" s="147" t="s">
        <v>69</v>
      </c>
      <c r="E28" s="97">
        <v>0</v>
      </c>
    </row>
    <row r="29" spans="1:5" x14ac:dyDescent="0.2">
      <c r="A29" s="106">
        <v>28</v>
      </c>
      <c r="B29" s="97">
        <v>13.2</v>
      </c>
      <c r="C29" s="97">
        <v>8.3000000000000007</v>
      </c>
      <c r="D29" s="147" t="s">
        <v>69</v>
      </c>
      <c r="E29" s="97">
        <v>0.5</v>
      </c>
    </row>
    <row r="30" spans="1:5" x14ac:dyDescent="0.2">
      <c r="A30" s="106">
        <v>29</v>
      </c>
      <c r="B30" s="97">
        <v>15</v>
      </c>
      <c r="C30" s="97">
        <v>7.9</v>
      </c>
      <c r="D30" s="147" t="s">
        <v>69</v>
      </c>
      <c r="E30" s="97">
        <v>0.5</v>
      </c>
    </row>
    <row r="31" spans="1:5" x14ac:dyDescent="0.2">
      <c r="A31" s="106">
        <v>30</v>
      </c>
      <c r="B31" s="97">
        <v>17</v>
      </c>
      <c r="C31" s="97">
        <v>7.9</v>
      </c>
      <c r="D31" s="147" t="s">
        <v>69</v>
      </c>
      <c r="E31" s="97">
        <v>0</v>
      </c>
    </row>
    <row r="32" spans="1:5" x14ac:dyDescent="0.2">
      <c r="A32" s="117" t="s">
        <v>13</v>
      </c>
      <c r="B32" s="115">
        <f>SUM(B2:B31)</f>
        <v>481.10000000000008</v>
      </c>
      <c r="C32" s="115">
        <f>SUM(C2:C31)</f>
        <v>232.61000000000007</v>
      </c>
      <c r="D32" s="149">
        <f>SUM(D2:D31)</f>
        <v>181.5</v>
      </c>
      <c r="E32" s="114">
        <f>SUM(E2:E31)</f>
        <v>14.5</v>
      </c>
    </row>
    <row r="33" spans="1:5" x14ac:dyDescent="0.2">
      <c r="A33" s="118" t="s">
        <v>50</v>
      </c>
      <c r="B33" s="113">
        <f>AVERAGE(B2:B31)</f>
        <v>16.589655172413796</v>
      </c>
      <c r="C33" s="113">
        <f>AVERAGE(C2:C31)</f>
        <v>8.0210344827586226</v>
      </c>
      <c r="D33" s="150">
        <f>AVERAGE(D2:D31)</f>
        <v>9.5526315789473681</v>
      </c>
      <c r="E33" s="116">
        <f>AVERAGE(E2:E31)</f>
        <v>0.69047619047619047</v>
      </c>
    </row>
    <row r="34" spans="1:5" x14ac:dyDescent="0.2">
      <c r="D34" s="151" t="s">
        <v>70</v>
      </c>
    </row>
  </sheetData>
  <conditionalFormatting sqref="B2:B31">
    <cfRule type="top10" dxfId="23" priority="3" stopIfTrue="1" rank="1"/>
  </conditionalFormatting>
  <conditionalFormatting sqref="C2:C31">
    <cfRule type="top10" dxfId="22" priority="2" stopIfTrue="1" bottom="1" rank="1"/>
  </conditionalFormatting>
  <conditionalFormatting sqref="E2:E31">
    <cfRule type="top10" dxfId="21" priority="1" stopIfTrue="1" rank="1"/>
  </conditionalFormatting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E34"/>
  <sheetViews>
    <sheetView topLeftCell="A12" zoomScaleNormal="100" workbookViewId="0">
      <selection activeCell="E32" sqref="E2:E32"/>
    </sheetView>
  </sheetViews>
  <sheetFormatPr defaultRowHeight="12.75" x14ac:dyDescent="0.2"/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19.2</v>
      </c>
      <c r="C2" s="97">
        <v>8</v>
      </c>
      <c r="D2" s="152" t="s">
        <v>71</v>
      </c>
      <c r="E2" s="97">
        <v>0</v>
      </c>
    </row>
    <row r="3" spans="1:5" x14ac:dyDescent="0.2">
      <c r="A3" s="106">
        <v>2</v>
      </c>
      <c r="B3" s="97">
        <v>19.100000000000001</v>
      </c>
      <c r="C3" s="97">
        <v>11.8</v>
      </c>
      <c r="D3" s="109">
        <v>13</v>
      </c>
      <c r="E3" s="97">
        <v>0</v>
      </c>
    </row>
    <row r="4" spans="1:5" x14ac:dyDescent="0.2">
      <c r="A4" s="106">
        <v>3</v>
      </c>
      <c r="B4" s="97">
        <v>18.3</v>
      </c>
      <c r="C4" s="97">
        <v>9.8000000000000007</v>
      </c>
      <c r="D4" s="109">
        <v>12</v>
      </c>
      <c r="E4" s="97" t="s">
        <v>59</v>
      </c>
    </row>
    <row r="5" spans="1:5" x14ac:dyDescent="0.2">
      <c r="A5" s="106">
        <v>4</v>
      </c>
      <c r="B5" s="97">
        <v>15.2</v>
      </c>
      <c r="C5" s="97">
        <v>6.2</v>
      </c>
      <c r="D5" s="109">
        <v>10</v>
      </c>
      <c r="E5" s="97">
        <v>0</v>
      </c>
    </row>
    <row r="6" spans="1:5" x14ac:dyDescent="0.2">
      <c r="A6" s="106">
        <v>5</v>
      </c>
      <c r="B6" s="97">
        <v>12.4</v>
      </c>
      <c r="C6" s="97">
        <v>4.7</v>
      </c>
      <c r="D6" s="109">
        <v>9</v>
      </c>
      <c r="E6" s="97">
        <v>0</v>
      </c>
    </row>
    <row r="7" spans="1:5" x14ac:dyDescent="0.2">
      <c r="A7" s="106">
        <v>6</v>
      </c>
      <c r="B7" s="97">
        <v>12.8</v>
      </c>
      <c r="C7" s="97">
        <v>7.4</v>
      </c>
      <c r="D7" s="109">
        <v>11</v>
      </c>
      <c r="E7" s="97">
        <v>0</v>
      </c>
    </row>
    <row r="8" spans="1:5" x14ac:dyDescent="0.2">
      <c r="A8" s="106">
        <v>7</v>
      </c>
      <c r="B8" s="97">
        <v>14.3</v>
      </c>
      <c r="C8" s="97">
        <v>7.9</v>
      </c>
      <c r="D8" s="109">
        <v>11</v>
      </c>
      <c r="E8" s="97">
        <v>2</v>
      </c>
    </row>
    <row r="9" spans="1:5" x14ac:dyDescent="0.2">
      <c r="A9" s="106">
        <v>8</v>
      </c>
      <c r="B9" s="97">
        <v>17</v>
      </c>
      <c r="C9" s="97">
        <v>9.5</v>
      </c>
      <c r="D9" s="109">
        <v>11</v>
      </c>
      <c r="E9" s="97">
        <v>5.5</v>
      </c>
    </row>
    <row r="10" spans="1:5" x14ac:dyDescent="0.2">
      <c r="A10" s="106">
        <v>9</v>
      </c>
      <c r="B10" s="97">
        <v>16</v>
      </c>
      <c r="C10" s="97">
        <v>7.7</v>
      </c>
      <c r="D10" s="109">
        <v>10</v>
      </c>
      <c r="E10" s="97">
        <v>5.5</v>
      </c>
    </row>
    <row r="11" spans="1:5" x14ac:dyDescent="0.2">
      <c r="A11" s="106">
        <v>10</v>
      </c>
      <c r="B11" s="97">
        <v>16.2</v>
      </c>
      <c r="C11" s="97">
        <v>7.8</v>
      </c>
      <c r="D11" s="109">
        <v>11</v>
      </c>
      <c r="E11" s="97">
        <v>9</v>
      </c>
    </row>
    <row r="12" spans="1:5" x14ac:dyDescent="0.2">
      <c r="A12" s="106">
        <v>11</v>
      </c>
      <c r="B12" s="97">
        <v>18.2</v>
      </c>
      <c r="C12" s="97">
        <v>9.9</v>
      </c>
      <c r="D12" s="109">
        <v>11</v>
      </c>
      <c r="E12" s="97">
        <v>0.5</v>
      </c>
    </row>
    <row r="13" spans="1:5" x14ac:dyDescent="0.2">
      <c r="A13" s="106">
        <v>12</v>
      </c>
      <c r="B13" s="97">
        <v>16.5</v>
      </c>
      <c r="C13" s="97">
        <v>6.2</v>
      </c>
      <c r="D13" s="109">
        <v>11</v>
      </c>
      <c r="E13" s="97" t="s">
        <v>59</v>
      </c>
    </row>
    <row r="14" spans="1:5" x14ac:dyDescent="0.2">
      <c r="A14" s="106">
        <v>13</v>
      </c>
      <c r="B14" s="97">
        <v>19.5</v>
      </c>
      <c r="C14" s="97">
        <v>5.8</v>
      </c>
      <c r="D14" s="109">
        <v>11</v>
      </c>
      <c r="E14" s="97">
        <v>0</v>
      </c>
    </row>
    <row r="15" spans="1:5" x14ac:dyDescent="0.2">
      <c r="A15" s="106">
        <v>14</v>
      </c>
      <c r="B15" s="97">
        <v>18.5</v>
      </c>
      <c r="C15" s="97">
        <v>8.8000000000000007</v>
      </c>
      <c r="D15" s="109">
        <v>11</v>
      </c>
      <c r="E15" s="97">
        <v>0</v>
      </c>
    </row>
    <row r="16" spans="1:5" x14ac:dyDescent="0.2">
      <c r="A16" s="106">
        <v>15</v>
      </c>
      <c r="B16" s="97">
        <v>19.3</v>
      </c>
      <c r="C16" s="97">
        <v>9.1999999999999993</v>
      </c>
      <c r="D16" s="109">
        <v>12</v>
      </c>
      <c r="E16" s="97">
        <v>0</v>
      </c>
    </row>
    <row r="17" spans="1:5" x14ac:dyDescent="0.2">
      <c r="A17" s="106">
        <v>16</v>
      </c>
      <c r="B17" s="97">
        <v>20.5</v>
      </c>
      <c r="C17" s="97">
        <v>9.3000000000000007</v>
      </c>
      <c r="D17" s="109">
        <v>12</v>
      </c>
      <c r="E17" s="97">
        <v>0</v>
      </c>
    </row>
    <row r="18" spans="1:5" x14ac:dyDescent="0.2">
      <c r="A18" s="106">
        <v>17</v>
      </c>
      <c r="B18" s="97">
        <v>18.899999999999999</v>
      </c>
      <c r="C18" s="97">
        <v>10.5</v>
      </c>
      <c r="D18" s="109">
        <v>12</v>
      </c>
      <c r="E18" s="97">
        <v>0</v>
      </c>
    </row>
    <row r="19" spans="1:5" x14ac:dyDescent="0.2">
      <c r="A19" s="106">
        <v>18</v>
      </c>
      <c r="B19" s="97">
        <v>15.5</v>
      </c>
      <c r="C19" s="97">
        <v>10.1</v>
      </c>
      <c r="D19" s="109">
        <v>13</v>
      </c>
      <c r="E19" s="97">
        <v>0.5</v>
      </c>
    </row>
    <row r="20" spans="1:5" x14ac:dyDescent="0.2">
      <c r="A20" s="106">
        <v>19</v>
      </c>
      <c r="B20" s="97">
        <v>19.8</v>
      </c>
      <c r="C20" s="97">
        <v>9.6999999999999993</v>
      </c>
      <c r="D20" s="109">
        <v>13</v>
      </c>
      <c r="E20" s="97">
        <v>3</v>
      </c>
    </row>
    <row r="21" spans="1:5" x14ac:dyDescent="0.2">
      <c r="A21" s="106">
        <v>20</v>
      </c>
      <c r="B21" s="97">
        <v>19.2</v>
      </c>
      <c r="C21" s="97">
        <v>12.8</v>
      </c>
      <c r="D21" s="109">
        <v>14</v>
      </c>
      <c r="E21" s="97" t="s">
        <v>59</v>
      </c>
    </row>
    <row r="22" spans="1:5" x14ac:dyDescent="0.2">
      <c r="A22" s="106">
        <v>21</v>
      </c>
      <c r="B22" s="97">
        <v>20.399999999999999</v>
      </c>
      <c r="C22" s="97">
        <v>10.5</v>
      </c>
      <c r="D22" s="109">
        <v>14</v>
      </c>
      <c r="E22" s="97">
        <v>0</v>
      </c>
    </row>
    <row r="23" spans="1:5" x14ac:dyDescent="0.2">
      <c r="A23" s="106">
        <v>22</v>
      </c>
      <c r="B23" s="97">
        <v>22.8</v>
      </c>
      <c r="C23" s="97">
        <v>12.2</v>
      </c>
      <c r="D23" s="109">
        <v>14</v>
      </c>
      <c r="E23" s="97">
        <v>0</v>
      </c>
    </row>
    <row r="24" spans="1:5" x14ac:dyDescent="0.2">
      <c r="A24" s="106">
        <v>23</v>
      </c>
      <c r="B24" s="97">
        <v>23.1</v>
      </c>
      <c r="C24" s="97">
        <v>11</v>
      </c>
      <c r="D24" s="109">
        <v>15</v>
      </c>
      <c r="E24" s="97">
        <v>0</v>
      </c>
    </row>
    <row r="25" spans="1:5" x14ac:dyDescent="0.2">
      <c r="A25" s="106">
        <v>24</v>
      </c>
      <c r="B25" s="97">
        <v>25.2</v>
      </c>
      <c r="C25" s="97">
        <v>12.2</v>
      </c>
      <c r="D25" s="109">
        <v>15</v>
      </c>
      <c r="E25" s="97">
        <v>0</v>
      </c>
    </row>
    <row r="26" spans="1:5" x14ac:dyDescent="0.2">
      <c r="A26" s="106">
        <v>25</v>
      </c>
      <c r="B26" s="97">
        <v>23.1</v>
      </c>
      <c r="C26" s="97">
        <v>14.6</v>
      </c>
      <c r="D26" s="109">
        <v>15</v>
      </c>
      <c r="E26" s="97">
        <v>2</v>
      </c>
    </row>
    <row r="27" spans="1:5" x14ac:dyDescent="0.2">
      <c r="A27" s="106">
        <v>26</v>
      </c>
      <c r="B27" s="97">
        <v>23.8</v>
      </c>
      <c r="C27" s="97">
        <v>15.2</v>
      </c>
      <c r="D27" s="109">
        <v>16</v>
      </c>
      <c r="E27" s="97">
        <v>0</v>
      </c>
    </row>
    <row r="28" spans="1:5" x14ac:dyDescent="0.2">
      <c r="A28" s="106">
        <v>27</v>
      </c>
      <c r="B28" s="97">
        <v>21.9</v>
      </c>
      <c r="C28" s="97">
        <v>11.2</v>
      </c>
      <c r="D28" s="109">
        <v>14</v>
      </c>
      <c r="E28" s="97" t="s">
        <v>59</v>
      </c>
    </row>
    <row r="29" spans="1:5" x14ac:dyDescent="0.2">
      <c r="A29" s="106">
        <v>28</v>
      </c>
      <c r="B29" s="97">
        <v>19.8</v>
      </c>
      <c r="C29" s="97">
        <v>11.1</v>
      </c>
      <c r="D29" s="109">
        <v>14</v>
      </c>
      <c r="E29" s="97">
        <v>0</v>
      </c>
    </row>
    <row r="30" spans="1:5" x14ac:dyDescent="0.2">
      <c r="A30" s="106">
        <v>29</v>
      </c>
      <c r="B30" s="97">
        <v>19.100000000000001</v>
      </c>
      <c r="C30" s="97">
        <v>11</v>
      </c>
      <c r="D30" s="109">
        <v>14</v>
      </c>
      <c r="E30" s="97" t="s">
        <v>59</v>
      </c>
    </row>
    <row r="31" spans="1:5" x14ac:dyDescent="0.2">
      <c r="A31" s="106">
        <v>30</v>
      </c>
      <c r="B31" s="97">
        <v>21.1</v>
      </c>
      <c r="C31" s="97">
        <v>12.5</v>
      </c>
      <c r="D31" s="109">
        <v>16</v>
      </c>
      <c r="E31" s="97" t="s">
        <v>59</v>
      </c>
    </row>
    <row r="32" spans="1:5" x14ac:dyDescent="0.2">
      <c r="A32" s="107">
        <v>31</v>
      </c>
      <c r="B32" s="97">
        <v>24.1</v>
      </c>
      <c r="C32" s="97">
        <v>15.2</v>
      </c>
      <c r="D32" s="110">
        <v>16</v>
      </c>
      <c r="E32" s="97">
        <v>0.5</v>
      </c>
    </row>
    <row r="33" spans="1:5" x14ac:dyDescent="0.2">
      <c r="A33" s="117" t="s">
        <v>13</v>
      </c>
      <c r="B33" s="115">
        <f>SUM(B2:B32)</f>
        <v>590.80000000000007</v>
      </c>
      <c r="C33" s="115">
        <f>SUM(C2:C32)</f>
        <v>309.8</v>
      </c>
      <c r="D33" s="115">
        <f>SUM(D2:D32)</f>
        <v>381</v>
      </c>
      <c r="E33" s="114">
        <f>SUM(E2:E32)</f>
        <v>28.5</v>
      </c>
    </row>
    <row r="34" spans="1:5" x14ac:dyDescent="0.2">
      <c r="A34" s="118" t="s">
        <v>50</v>
      </c>
      <c r="B34" s="113">
        <f>AVERAGE(B2:B32)</f>
        <v>19.058064516129033</v>
      </c>
      <c r="C34" s="113">
        <f>AVERAGE(C2:C32)</f>
        <v>9.9935483870967747</v>
      </c>
      <c r="D34" s="113">
        <f>AVERAGE(D2:D32)</f>
        <v>12.7</v>
      </c>
      <c r="E34" s="116">
        <f>AVERAGE(E2:E32)</f>
        <v>1.1399999999999999</v>
      </c>
    </row>
  </sheetData>
  <conditionalFormatting sqref="B2:B32">
    <cfRule type="top10" dxfId="20" priority="3" stopIfTrue="1" rank="1"/>
  </conditionalFormatting>
  <conditionalFormatting sqref="C2:C32">
    <cfRule type="top10" dxfId="19" priority="2" stopIfTrue="1" bottom="1" rank="1"/>
  </conditionalFormatting>
  <conditionalFormatting sqref="E2:E32">
    <cfRule type="top10" dxfId="18" priority="1" stopIfTrue="1" rank="1"/>
  </conditionalFormatting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E33"/>
  <sheetViews>
    <sheetView topLeftCell="A2" zoomScaleNormal="100" workbookViewId="0">
      <selection activeCell="E31" sqref="E2:E31"/>
    </sheetView>
  </sheetViews>
  <sheetFormatPr defaultRowHeight="12.75" x14ac:dyDescent="0.2"/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27.5</v>
      </c>
      <c r="C2" s="97">
        <v>16.899999999999999</v>
      </c>
      <c r="D2" s="108">
        <v>15</v>
      </c>
      <c r="E2" s="97">
        <v>0</v>
      </c>
    </row>
    <row r="3" spans="1:5" x14ac:dyDescent="0.2">
      <c r="A3" s="106">
        <v>2</v>
      </c>
      <c r="B3" s="97">
        <v>28.2</v>
      </c>
      <c r="C3" s="97">
        <v>12.3</v>
      </c>
      <c r="D3" s="109">
        <v>16</v>
      </c>
      <c r="E3" s="97">
        <v>0</v>
      </c>
    </row>
    <row r="4" spans="1:5" x14ac:dyDescent="0.2">
      <c r="A4" s="106">
        <v>3</v>
      </c>
      <c r="B4" s="97">
        <v>21.2</v>
      </c>
      <c r="C4" s="97">
        <v>11.8</v>
      </c>
      <c r="D4" s="109">
        <v>16</v>
      </c>
      <c r="E4" s="97">
        <v>0</v>
      </c>
    </row>
    <row r="5" spans="1:5" x14ac:dyDescent="0.2">
      <c r="A5" s="106">
        <v>4</v>
      </c>
      <c r="B5" s="97">
        <v>18.3</v>
      </c>
      <c r="C5" s="97">
        <v>13.1</v>
      </c>
      <c r="D5" s="109">
        <v>15</v>
      </c>
      <c r="E5" s="97">
        <v>0</v>
      </c>
    </row>
    <row r="6" spans="1:5" x14ac:dyDescent="0.2">
      <c r="A6" s="106">
        <v>5</v>
      </c>
      <c r="B6" s="97">
        <v>20.3</v>
      </c>
      <c r="C6" s="97">
        <v>10.5</v>
      </c>
      <c r="D6" s="109">
        <v>14</v>
      </c>
      <c r="E6" s="97">
        <v>0</v>
      </c>
    </row>
    <row r="7" spans="1:5" x14ac:dyDescent="0.2">
      <c r="A7" s="106">
        <v>6</v>
      </c>
      <c r="B7" s="97">
        <v>20.9</v>
      </c>
      <c r="C7" s="97">
        <v>13.7</v>
      </c>
      <c r="D7" s="109">
        <v>15</v>
      </c>
      <c r="E7" s="97">
        <v>3</v>
      </c>
    </row>
    <row r="8" spans="1:5" x14ac:dyDescent="0.2">
      <c r="A8" s="106">
        <v>7</v>
      </c>
      <c r="B8" s="97">
        <v>20.9</v>
      </c>
      <c r="C8" s="97">
        <v>11.9</v>
      </c>
      <c r="D8" s="109">
        <v>14</v>
      </c>
      <c r="E8" s="97">
        <v>6</v>
      </c>
    </row>
    <row r="9" spans="1:5" x14ac:dyDescent="0.2">
      <c r="A9" s="106">
        <v>8</v>
      </c>
      <c r="B9" s="97">
        <v>19.899999999999999</v>
      </c>
      <c r="C9" s="97">
        <v>10.199999999999999</v>
      </c>
      <c r="D9" s="109">
        <v>14</v>
      </c>
      <c r="E9" s="97">
        <v>0</v>
      </c>
    </row>
    <row r="10" spans="1:5" x14ac:dyDescent="0.2">
      <c r="A10" s="106">
        <v>9</v>
      </c>
      <c r="B10" s="97">
        <v>20.6</v>
      </c>
      <c r="C10" s="97">
        <v>12.2</v>
      </c>
      <c r="D10" s="109">
        <v>14</v>
      </c>
      <c r="E10" s="97">
        <v>10</v>
      </c>
    </row>
    <row r="11" spans="1:5" x14ac:dyDescent="0.2">
      <c r="A11" s="106">
        <v>10</v>
      </c>
      <c r="B11" s="97">
        <v>20.6</v>
      </c>
      <c r="C11" s="97">
        <v>10.6</v>
      </c>
      <c r="D11" s="109">
        <v>14</v>
      </c>
      <c r="E11" s="97">
        <v>23</v>
      </c>
    </row>
    <row r="12" spans="1:5" x14ac:dyDescent="0.2">
      <c r="A12" s="106">
        <v>11</v>
      </c>
      <c r="B12" s="97">
        <v>19.3</v>
      </c>
      <c r="C12" s="97">
        <v>12.2</v>
      </c>
      <c r="D12" s="109">
        <v>14</v>
      </c>
      <c r="E12" s="97">
        <v>1</v>
      </c>
    </row>
    <row r="13" spans="1:5" x14ac:dyDescent="0.2">
      <c r="A13" s="106">
        <v>12</v>
      </c>
      <c r="B13" s="97">
        <v>19.3</v>
      </c>
      <c r="C13" s="97">
        <v>12.2</v>
      </c>
      <c r="D13" s="109">
        <v>14</v>
      </c>
      <c r="E13" s="97">
        <v>8</v>
      </c>
    </row>
    <row r="14" spans="1:5" x14ac:dyDescent="0.2">
      <c r="A14" s="106">
        <v>13</v>
      </c>
      <c r="B14" s="97">
        <v>19.3</v>
      </c>
      <c r="C14" s="97">
        <v>12.2</v>
      </c>
      <c r="D14" s="109">
        <v>15</v>
      </c>
      <c r="E14" s="97">
        <v>4</v>
      </c>
    </row>
    <row r="15" spans="1:5" x14ac:dyDescent="0.2">
      <c r="A15" s="106">
        <v>14</v>
      </c>
      <c r="B15" s="97">
        <v>20.100000000000001</v>
      </c>
      <c r="C15" s="97">
        <v>12.2</v>
      </c>
      <c r="D15" s="109">
        <v>15</v>
      </c>
      <c r="E15" s="97">
        <v>0.5</v>
      </c>
    </row>
    <row r="16" spans="1:5" x14ac:dyDescent="0.2">
      <c r="A16" s="106">
        <v>15</v>
      </c>
      <c r="B16" s="97">
        <v>19.899999999999999</v>
      </c>
      <c r="C16" s="97">
        <v>10.8</v>
      </c>
      <c r="D16" s="109">
        <v>14.5</v>
      </c>
      <c r="E16" s="97">
        <v>1</v>
      </c>
    </row>
    <row r="17" spans="1:5" x14ac:dyDescent="0.2">
      <c r="A17" s="106">
        <v>16</v>
      </c>
      <c r="B17" s="97">
        <v>20.9</v>
      </c>
      <c r="C17" s="97">
        <v>12.8</v>
      </c>
      <c r="D17" s="109">
        <v>15</v>
      </c>
      <c r="E17" s="97">
        <v>0</v>
      </c>
    </row>
    <row r="18" spans="1:5" x14ac:dyDescent="0.2">
      <c r="A18" s="106">
        <v>17</v>
      </c>
      <c r="B18" s="97">
        <v>22.9</v>
      </c>
      <c r="C18" s="97">
        <v>12.8</v>
      </c>
      <c r="D18" s="109">
        <v>15</v>
      </c>
      <c r="E18" s="97">
        <v>0</v>
      </c>
    </row>
    <row r="19" spans="1:5" x14ac:dyDescent="0.2">
      <c r="A19" s="106">
        <v>18</v>
      </c>
      <c r="B19" s="97">
        <v>20.8</v>
      </c>
      <c r="C19" s="97">
        <v>14.9</v>
      </c>
      <c r="D19" s="109">
        <v>16</v>
      </c>
      <c r="E19" s="97">
        <v>5.5</v>
      </c>
    </row>
    <row r="20" spans="1:5" x14ac:dyDescent="0.2">
      <c r="A20" s="106">
        <v>19</v>
      </c>
      <c r="B20" s="97">
        <v>20.8</v>
      </c>
      <c r="C20" s="97">
        <v>13.9</v>
      </c>
      <c r="D20" s="109">
        <v>15</v>
      </c>
      <c r="E20" s="97">
        <v>2</v>
      </c>
    </row>
    <row r="21" spans="1:5" x14ac:dyDescent="0.2">
      <c r="A21" s="106">
        <v>20</v>
      </c>
      <c r="B21" s="97">
        <v>20.9</v>
      </c>
      <c r="C21" s="97">
        <v>11.1</v>
      </c>
      <c r="D21" s="109">
        <v>14</v>
      </c>
      <c r="E21" s="97">
        <v>0</v>
      </c>
    </row>
    <row r="22" spans="1:5" x14ac:dyDescent="0.2">
      <c r="A22" s="106">
        <v>21</v>
      </c>
      <c r="B22" s="97">
        <v>23.6</v>
      </c>
      <c r="C22" s="97">
        <v>11.1</v>
      </c>
      <c r="D22" s="109">
        <v>15</v>
      </c>
      <c r="E22" s="97">
        <v>0</v>
      </c>
    </row>
    <row r="23" spans="1:5" x14ac:dyDescent="0.2">
      <c r="A23" s="106">
        <v>22</v>
      </c>
      <c r="B23" s="97">
        <v>24.1</v>
      </c>
      <c r="C23" s="97">
        <v>14.2</v>
      </c>
      <c r="D23" s="109">
        <v>16</v>
      </c>
      <c r="E23" s="97">
        <v>0</v>
      </c>
    </row>
    <row r="24" spans="1:5" x14ac:dyDescent="0.2">
      <c r="A24" s="106">
        <v>23</v>
      </c>
      <c r="B24" s="97">
        <v>24.5</v>
      </c>
      <c r="C24" s="97">
        <v>17.899999999999999</v>
      </c>
      <c r="D24" s="109">
        <v>17</v>
      </c>
      <c r="E24" s="97">
        <v>0</v>
      </c>
    </row>
    <row r="25" spans="1:5" x14ac:dyDescent="0.2">
      <c r="A25" s="106">
        <v>24</v>
      </c>
      <c r="B25" s="97">
        <v>26.3</v>
      </c>
      <c r="C25" s="97">
        <v>17.899999999999999</v>
      </c>
      <c r="D25" s="109">
        <v>18</v>
      </c>
      <c r="E25" s="97">
        <v>9</v>
      </c>
    </row>
    <row r="26" spans="1:5" x14ac:dyDescent="0.2">
      <c r="A26" s="106">
        <v>25</v>
      </c>
      <c r="B26" s="97">
        <v>24.5</v>
      </c>
      <c r="C26" s="97">
        <v>26.4</v>
      </c>
      <c r="D26" s="109">
        <v>18</v>
      </c>
      <c r="E26" s="97">
        <v>0.5</v>
      </c>
    </row>
    <row r="27" spans="1:5" x14ac:dyDescent="0.2">
      <c r="A27" s="106">
        <v>26</v>
      </c>
      <c r="B27" s="97">
        <v>23.1</v>
      </c>
      <c r="C27" s="97">
        <v>14.2</v>
      </c>
      <c r="D27" s="109">
        <v>16</v>
      </c>
      <c r="E27" s="97">
        <v>0</v>
      </c>
    </row>
    <row r="28" spans="1:5" x14ac:dyDescent="0.2">
      <c r="A28" s="106">
        <v>27</v>
      </c>
      <c r="B28" s="97">
        <v>24</v>
      </c>
      <c r="C28" s="97">
        <v>14.2</v>
      </c>
      <c r="D28" s="109">
        <v>17</v>
      </c>
      <c r="E28" s="97">
        <v>0</v>
      </c>
    </row>
    <row r="29" spans="1:5" x14ac:dyDescent="0.2">
      <c r="A29" s="106">
        <v>28</v>
      </c>
      <c r="B29" s="97">
        <v>25</v>
      </c>
      <c r="C29" s="97">
        <v>14.2</v>
      </c>
      <c r="D29" s="109">
        <v>18</v>
      </c>
      <c r="E29" s="97">
        <v>0</v>
      </c>
    </row>
    <row r="30" spans="1:5" x14ac:dyDescent="0.2">
      <c r="A30" s="106">
        <v>29</v>
      </c>
      <c r="B30" s="97">
        <v>34.200000000000003</v>
      </c>
      <c r="C30" s="97">
        <v>16.5</v>
      </c>
      <c r="D30" s="109">
        <v>18</v>
      </c>
      <c r="E30" s="97">
        <v>0</v>
      </c>
    </row>
    <row r="31" spans="1:5" x14ac:dyDescent="0.2">
      <c r="A31" s="106">
        <v>30</v>
      </c>
      <c r="B31" s="97">
        <v>25.3</v>
      </c>
      <c r="C31" s="97">
        <v>14.6</v>
      </c>
      <c r="D31" s="109">
        <v>18</v>
      </c>
      <c r="E31" s="97">
        <v>0</v>
      </c>
    </row>
    <row r="32" spans="1:5" x14ac:dyDescent="0.2">
      <c r="A32" s="117" t="s">
        <v>13</v>
      </c>
      <c r="B32" s="115">
        <f>SUM(B2:B31)</f>
        <v>677.2</v>
      </c>
      <c r="C32" s="115">
        <f>SUM(C2:C31)</f>
        <v>409.49999999999994</v>
      </c>
      <c r="D32" s="115">
        <f>SUM(D2:D31)</f>
        <v>465.5</v>
      </c>
      <c r="E32" s="114">
        <f>SUM(E2:E31)</f>
        <v>73.5</v>
      </c>
    </row>
    <row r="33" spans="1:5" x14ac:dyDescent="0.2">
      <c r="A33" s="118" t="s">
        <v>50</v>
      </c>
      <c r="B33" s="113">
        <f>AVERAGE(B2:B31)</f>
        <v>22.573333333333334</v>
      </c>
      <c r="C33" s="113">
        <f>AVERAGE(C2:C31)</f>
        <v>13.649999999999999</v>
      </c>
      <c r="D33" s="113">
        <f>AVERAGE(D2:D31)</f>
        <v>15.516666666666667</v>
      </c>
      <c r="E33" s="116">
        <f>AVERAGE(E2:E31)</f>
        <v>2.4500000000000002</v>
      </c>
    </row>
  </sheetData>
  <conditionalFormatting sqref="B2:B31">
    <cfRule type="top10" dxfId="17" priority="3" stopIfTrue="1" rank="1"/>
  </conditionalFormatting>
  <conditionalFormatting sqref="C2:C31">
    <cfRule type="top10" dxfId="16" priority="2" stopIfTrue="1" bottom="1" rank="1"/>
  </conditionalFormatting>
  <conditionalFormatting sqref="E2:E31">
    <cfRule type="top10" dxfId="15" priority="1" stopIfTrue="1" rank="1"/>
  </conditionalFormatting>
  <pageMargins left="0.25" right="0.25" top="0.75" bottom="0.75" header="0.3" footer="0.3"/>
  <pageSetup paperSize="9" fitToHeight="0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F34"/>
  <sheetViews>
    <sheetView topLeftCell="A7" zoomScaleNormal="100" workbookViewId="0">
      <selection activeCell="I26" sqref="I26"/>
    </sheetView>
  </sheetViews>
  <sheetFormatPr defaultRowHeight="12.75" x14ac:dyDescent="0.2"/>
  <cols>
    <col min="2" max="4" width="8.85546875" customWidth="1"/>
    <col min="5" max="5" width="9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25.3</v>
      </c>
      <c r="C2" s="97">
        <v>12.5</v>
      </c>
      <c r="D2" s="108">
        <v>17</v>
      </c>
      <c r="E2" s="97">
        <v>0</v>
      </c>
    </row>
    <row r="3" spans="1:5" x14ac:dyDescent="0.2">
      <c r="A3" s="106">
        <v>2</v>
      </c>
      <c r="B3" s="97">
        <v>25.3</v>
      </c>
      <c r="C3" s="97">
        <v>12.5</v>
      </c>
      <c r="D3" s="109">
        <v>17</v>
      </c>
      <c r="E3" s="97">
        <v>0</v>
      </c>
    </row>
    <row r="4" spans="1:5" x14ac:dyDescent="0.2">
      <c r="A4" s="106">
        <v>3</v>
      </c>
      <c r="B4" s="97">
        <v>25.3</v>
      </c>
      <c r="C4" s="97">
        <v>12.5</v>
      </c>
      <c r="D4" s="109">
        <v>16.5</v>
      </c>
      <c r="E4" s="97">
        <v>0</v>
      </c>
    </row>
    <row r="5" spans="1:5" x14ac:dyDescent="0.2">
      <c r="A5" s="106">
        <v>4</v>
      </c>
      <c r="B5" s="97">
        <v>27.8</v>
      </c>
      <c r="C5" s="97">
        <v>12.5</v>
      </c>
      <c r="D5" s="109">
        <v>19</v>
      </c>
      <c r="E5" s="97">
        <v>0</v>
      </c>
    </row>
    <row r="6" spans="1:5" x14ac:dyDescent="0.2">
      <c r="A6" s="106">
        <v>5</v>
      </c>
      <c r="B6" s="97">
        <v>27.8</v>
      </c>
      <c r="C6" s="97">
        <v>12.5</v>
      </c>
      <c r="D6" s="109">
        <v>20</v>
      </c>
      <c r="E6" s="97">
        <v>0</v>
      </c>
    </row>
    <row r="7" spans="1:5" x14ac:dyDescent="0.2">
      <c r="A7" s="106">
        <v>6</v>
      </c>
      <c r="B7" s="97">
        <v>24.7</v>
      </c>
      <c r="C7" s="97">
        <v>14.7</v>
      </c>
      <c r="D7" s="109">
        <v>16</v>
      </c>
      <c r="E7" s="97">
        <v>6</v>
      </c>
    </row>
    <row r="8" spans="1:5" x14ac:dyDescent="0.2">
      <c r="A8" s="106">
        <v>7</v>
      </c>
      <c r="B8" s="97">
        <v>23.8</v>
      </c>
      <c r="C8" s="97">
        <v>15.1</v>
      </c>
      <c r="D8" s="109">
        <v>17</v>
      </c>
      <c r="E8" s="97">
        <v>0.25</v>
      </c>
    </row>
    <row r="9" spans="1:5" x14ac:dyDescent="0.2">
      <c r="A9" s="106">
        <v>8</v>
      </c>
      <c r="B9" s="97">
        <v>23.8</v>
      </c>
      <c r="C9" s="97">
        <v>15.1</v>
      </c>
      <c r="D9" s="109">
        <v>18</v>
      </c>
      <c r="E9" s="97">
        <v>0</v>
      </c>
    </row>
    <row r="10" spans="1:5" x14ac:dyDescent="0.2">
      <c r="A10" s="106">
        <v>9</v>
      </c>
      <c r="B10" s="97">
        <v>25.5</v>
      </c>
      <c r="C10" s="97" t="s">
        <v>72</v>
      </c>
      <c r="D10" s="109">
        <v>19</v>
      </c>
      <c r="E10" s="97">
        <v>0</v>
      </c>
    </row>
    <row r="11" spans="1:5" x14ac:dyDescent="0.2">
      <c r="A11" s="106">
        <v>10</v>
      </c>
      <c r="B11" s="97">
        <v>26.6</v>
      </c>
      <c r="C11" s="97">
        <v>15.1</v>
      </c>
      <c r="D11" s="109">
        <v>19</v>
      </c>
      <c r="E11" s="97">
        <v>0</v>
      </c>
    </row>
    <row r="12" spans="1:5" x14ac:dyDescent="0.2">
      <c r="A12" s="106">
        <v>11</v>
      </c>
      <c r="B12" s="97">
        <v>27.1</v>
      </c>
      <c r="C12" s="97">
        <v>15.1</v>
      </c>
      <c r="D12" s="109">
        <v>20</v>
      </c>
      <c r="E12" s="97">
        <v>0</v>
      </c>
    </row>
    <row r="13" spans="1:5" x14ac:dyDescent="0.2">
      <c r="A13" s="106">
        <v>12</v>
      </c>
      <c r="B13" s="97">
        <v>27.1</v>
      </c>
      <c r="C13" s="97">
        <v>15.1</v>
      </c>
      <c r="D13" s="109">
        <v>20</v>
      </c>
      <c r="E13" s="97">
        <v>0</v>
      </c>
    </row>
    <row r="14" spans="1:5" x14ac:dyDescent="0.2">
      <c r="A14" s="106">
        <v>13</v>
      </c>
      <c r="B14" s="97">
        <v>23.9</v>
      </c>
      <c r="C14" s="97">
        <v>15.1</v>
      </c>
      <c r="D14" s="109">
        <v>18</v>
      </c>
      <c r="E14" s="97">
        <v>2.5</v>
      </c>
    </row>
    <row r="15" spans="1:5" x14ac:dyDescent="0.2">
      <c r="A15" s="106">
        <v>14</v>
      </c>
      <c r="B15" s="97">
        <v>22.7</v>
      </c>
      <c r="C15" s="97">
        <v>14.3</v>
      </c>
      <c r="D15" s="109">
        <v>17</v>
      </c>
      <c r="E15" s="97">
        <v>0</v>
      </c>
    </row>
    <row r="16" spans="1:5" x14ac:dyDescent="0.2">
      <c r="A16" s="106">
        <v>15</v>
      </c>
      <c r="B16" s="97">
        <v>23.5</v>
      </c>
      <c r="C16" s="97">
        <v>13.4</v>
      </c>
      <c r="D16" s="109">
        <v>17</v>
      </c>
      <c r="E16" s="97">
        <v>0</v>
      </c>
    </row>
    <row r="17" spans="1:6" x14ac:dyDescent="0.2">
      <c r="A17" s="106">
        <v>16</v>
      </c>
      <c r="B17" s="97">
        <v>29.5</v>
      </c>
      <c r="C17" s="97">
        <v>13.4</v>
      </c>
      <c r="D17" s="109">
        <v>17</v>
      </c>
      <c r="E17" s="97">
        <v>0</v>
      </c>
    </row>
    <row r="18" spans="1:6" x14ac:dyDescent="0.2">
      <c r="A18" s="106">
        <v>17</v>
      </c>
      <c r="B18" s="97">
        <v>29.5</v>
      </c>
      <c r="C18" s="97">
        <v>13.4</v>
      </c>
      <c r="D18" s="109">
        <v>17</v>
      </c>
      <c r="E18" s="97">
        <v>0.75</v>
      </c>
    </row>
    <row r="19" spans="1:6" x14ac:dyDescent="0.2">
      <c r="A19" s="106">
        <v>18</v>
      </c>
      <c r="B19" s="97">
        <v>29.5</v>
      </c>
      <c r="C19" s="97">
        <v>13.4</v>
      </c>
      <c r="D19" s="109">
        <v>18</v>
      </c>
      <c r="E19" s="97">
        <v>2</v>
      </c>
    </row>
    <row r="20" spans="1:6" x14ac:dyDescent="0.2">
      <c r="A20" s="106">
        <v>19</v>
      </c>
      <c r="B20" s="97">
        <v>29.5</v>
      </c>
      <c r="C20" s="97">
        <v>13.4</v>
      </c>
      <c r="D20" s="109">
        <v>19</v>
      </c>
      <c r="E20" s="97">
        <v>21</v>
      </c>
    </row>
    <row r="21" spans="1:6" x14ac:dyDescent="0.2">
      <c r="A21" s="106">
        <v>20</v>
      </c>
      <c r="B21" s="97">
        <v>25.2</v>
      </c>
      <c r="C21" s="97">
        <v>14.3</v>
      </c>
      <c r="D21" s="109">
        <v>18</v>
      </c>
      <c r="E21" s="97">
        <v>0</v>
      </c>
    </row>
    <row r="22" spans="1:6" x14ac:dyDescent="0.2">
      <c r="A22" s="106">
        <v>21</v>
      </c>
      <c r="B22" s="97">
        <v>24.3</v>
      </c>
      <c r="C22" s="97">
        <v>17.2</v>
      </c>
      <c r="D22" s="109">
        <v>18</v>
      </c>
      <c r="E22" s="97">
        <v>0</v>
      </c>
    </row>
    <row r="23" spans="1:6" x14ac:dyDescent="0.2">
      <c r="A23" s="106">
        <v>22</v>
      </c>
      <c r="B23" s="97">
        <v>28.3</v>
      </c>
      <c r="C23" s="97">
        <v>17.100000000000001</v>
      </c>
      <c r="D23" s="109">
        <v>19</v>
      </c>
      <c r="E23" s="97">
        <v>0</v>
      </c>
    </row>
    <row r="24" spans="1:6" x14ac:dyDescent="0.2">
      <c r="A24" s="106">
        <v>23</v>
      </c>
      <c r="B24" s="97">
        <v>33.5</v>
      </c>
      <c r="C24" s="97">
        <v>17.100000000000001</v>
      </c>
      <c r="D24" s="109">
        <v>20</v>
      </c>
      <c r="E24" s="97">
        <v>0.75</v>
      </c>
    </row>
    <row r="25" spans="1:6" x14ac:dyDescent="0.2">
      <c r="A25" s="106">
        <v>24</v>
      </c>
      <c r="B25" s="97">
        <v>33.5</v>
      </c>
      <c r="C25" s="97">
        <v>17.100000000000001</v>
      </c>
      <c r="D25" s="109">
        <v>21</v>
      </c>
      <c r="E25" s="97">
        <v>0</v>
      </c>
    </row>
    <row r="26" spans="1:6" x14ac:dyDescent="0.2">
      <c r="A26" s="106">
        <v>25</v>
      </c>
      <c r="B26" s="97">
        <v>36.6</v>
      </c>
      <c r="C26" s="97">
        <v>17.100000000000001</v>
      </c>
      <c r="D26" s="109">
        <v>21</v>
      </c>
      <c r="E26" s="97">
        <v>3.25</v>
      </c>
    </row>
    <row r="27" spans="1:6" x14ac:dyDescent="0.2">
      <c r="A27" s="106">
        <v>26</v>
      </c>
      <c r="B27" s="97">
        <v>36.6</v>
      </c>
      <c r="C27" s="97">
        <v>16.399999999999999</v>
      </c>
      <c r="D27" s="109">
        <v>19</v>
      </c>
      <c r="E27" s="97">
        <v>16</v>
      </c>
    </row>
    <row r="28" spans="1:6" x14ac:dyDescent="0.2">
      <c r="A28" s="106">
        <v>27</v>
      </c>
      <c r="B28" s="97">
        <v>20.399999999999999</v>
      </c>
      <c r="C28" s="97">
        <v>16.899999999999999</v>
      </c>
      <c r="D28" s="109">
        <v>18</v>
      </c>
      <c r="E28" s="97">
        <v>0.5</v>
      </c>
    </row>
    <row r="29" spans="1:6" x14ac:dyDescent="0.2">
      <c r="A29" s="106">
        <v>28</v>
      </c>
      <c r="B29" s="97">
        <v>24.2</v>
      </c>
      <c r="C29" s="97">
        <v>14.1</v>
      </c>
      <c r="D29" s="109">
        <v>17</v>
      </c>
      <c r="E29" s="97">
        <v>0</v>
      </c>
    </row>
    <row r="30" spans="1:6" x14ac:dyDescent="0.2">
      <c r="A30" s="106">
        <v>29</v>
      </c>
      <c r="B30" s="97">
        <v>26.2</v>
      </c>
      <c r="C30" s="97">
        <v>14.1</v>
      </c>
      <c r="D30" s="109">
        <v>18</v>
      </c>
      <c r="E30" s="97">
        <v>0.25</v>
      </c>
    </row>
    <row r="31" spans="1:6" x14ac:dyDescent="0.2">
      <c r="A31" s="106">
        <v>30</v>
      </c>
      <c r="B31" s="97">
        <v>26.2</v>
      </c>
      <c r="C31" s="97">
        <v>14.1</v>
      </c>
      <c r="D31" s="109">
        <v>18</v>
      </c>
      <c r="E31" s="97">
        <v>3.5</v>
      </c>
    </row>
    <row r="32" spans="1:6" x14ac:dyDescent="0.2">
      <c r="A32" s="107">
        <v>31</v>
      </c>
      <c r="B32" s="97">
        <v>26.2</v>
      </c>
      <c r="C32" s="97">
        <v>14.1</v>
      </c>
      <c r="D32" s="110">
        <v>17</v>
      </c>
      <c r="E32" s="97">
        <v>0.25</v>
      </c>
      <c r="F32" t="s">
        <v>55</v>
      </c>
    </row>
    <row r="33" spans="1:5" x14ac:dyDescent="0.2">
      <c r="A33" s="117" t="s">
        <v>13</v>
      </c>
      <c r="B33" s="115">
        <f>SUM(B2:B32)</f>
        <v>839.40000000000009</v>
      </c>
      <c r="C33" s="115">
        <f>SUM(C2:C32)</f>
        <v>438.70000000000016</v>
      </c>
      <c r="D33" s="115">
        <f>SUM(D2:D32)</f>
        <v>565.5</v>
      </c>
      <c r="E33" s="114">
        <f>SUM(E2:E32)</f>
        <v>57</v>
      </c>
    </row>
    <row r="34" spans="1:5" x14ac:dyDescent="0.2">
      <c r="A34" s="118" t="s">
        <v>50</v>
      </c>
      <c r="B34" s="113">
        <f>AVERAGE(B2:B32)</f>
        <v>27.077419354838714</v>
      </c>
      <c r="C34" s="113">
        <f>AVERAGE(C2:C32)</f>
        <v>14.623333333333338</v>
      </c>
      <c r="D34" s="113">
        <f>AVERAGE(D2:D32)</f>
        <v>18.241935483870968</v>
      </c>
      <c r="E34" s="116">
        <f>AVERAGE(E2:E32)</f>
        <v>1.8387096774193548</v>
      </c>
    </row>
  </sheetData>
  <conditionalFormatting sqref="B2:B32">
    <cfRule type="top10" dxfId="14" priority="3" stopIfTrue="1" rank="1"/>
  </conditionalFormatting>
  <conditionalFormatting sqref="C2:C32">
    <cfRule type="top10" dxfId="13" priority="2" stopIfTrue="1" bottom="1" rank="1"/>
  </conditionalFormatting>
  <conditionalFormatting sqref="E2:E32">
    <cfRule type="top10" dxfId="12" priority="1" stopIfTrue="1" rank="1"/>
  </conditionalFormatting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F34"/>
  <sheetViews>
    <sheetView topLeftCell="A13" zoomScaleNormal="100" workbookViewId="0">
      <selection activeCell="E32" sqref="E2:E32"/>
    </sheetView>
  </sheetViews>
  <sheetFormatPr defaultRowHeight="12.75" x14ac:dyDescent="0.2"/>
  <sheetData>
    <row r="1" spans="1:6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6" x14ac:dyDescent="0.2">
      <c r="A2" s="105">
        <v>1</v>
      </c>
      <c r="B2" s="97">
        <v>26.6</v>
      </c>
      <c r="C2" s="97">
        <v>14.1</v>
      </c>
      <c r="D2" s="108">
        <v>18</v>
      </c>
      <c r="E2" s="97">
        <v>0</v>
      </c>
    </row>
    <row r="3" spans="1:6" x14ac:dyDescent="0.2">
      <c r="A3" s="106">
        <v>2</v>
      </c>
      <c r="B3" s="97">
        <v>26.6</v>
      </c>
      <c r="C3" s="97">
        <v>14.1</v>
      </c>
      <c r="D3" s="109">
        <v>18</v>
      </c>
      <c r="E3" s="97">
        <v>3</v>
      </c>
    </row>
    <row r="4" spans="1:6" x14ac:dyDescent="0.2">
      <c r="A4" s="106">
        <v>3</v>
      </c>
      <c r="B4" s="97">
        <v>27.3</v>
      </c>
      <c r="C4" s="97">
        <v>14.1</v>
      </c>
      <c r="D4" s="109">
        <v>21</v>
      </c>
      <c r="E4" s="97">
        <v>0</v>
      </c>
    </row>
    <row r="5" spans="1:6" x14ac:dyDescent="0.2">
      <c r="A5" s="106">
        <v>4</v>
      </c>
      <c r="B5" s="97">
        <v>23.3</v>
      </c>
      <c r="C5" s="97">
        <v>17</v>
      </c>
      <c r="D5" s="109">
        <v>18</v>
      </c>
      <c r="E5" s="97">
        <v>0</v>
      </c>
    </row>
    <row r="6" spans="1:6" x14ac:dyDescent="0.2">
      <c r="A6" s="106">
        <v>5</v>
      </c>
      <c r="B6" s="97">
        <v>25.8</v>
      </c>
      <c r="C6" s="97">
        <v>16.2</v>
      </c>
      <c r="D6" s="109">
        <v>18</v>
      </c>
      <c r="E6" s="97">
        <v>0</v>
      </c>
    </row>
    <row r="7" spans="1:6" x14ac:dyDescent="0.2">
      <c r="A7" s="106">
        <v>6</v>
      </c>
      <c r="B7" s="97">
        <v>25.8</v>
      </c>
      <c r="C7" s="97">
        <v>15.3</v>
      </c>
      <c r="D7" s="109">
        <v>18</v>
      </c>
      <c r="E7" s="97">
        <v>0</v>
      </c>
    </row>
    <row r="8" spans="1:6" x14ac:dyDescent="0.2">
      <c r="A8" s="106">
        <v>7</v>
      </c>
      <c r="B8" s="97">
        <v>25.8</v>
      </c>
      <c r="C8" s="97">
        <v>14.6</v>
      </c>
      <c r="D8" s="109">
        <v>18</v>
      </c>
      <c r="E8" s="97">
        <v>0.5</v>
      </c>
    </row>
    <row r="9" spans="1:6" x14ac:dyDescent="0.2">
      <c r="A9" s="106">
        <v>8</v>
      </c>
      <c r="B9" s="97">
        <v>25.8</v>
      </c>
      <c r="C9" s="97">
        <v>14.6</v>
      </c>
      <c r="D9" s="109">
        <v>19</v>
      </c>
      <c r="E9" s="97">
        <v>1.5</v>
      </c>
    </row>
    <row r="10" spans="1:6" x14ac:dyDescent="0.2">
      <c r="A10" s="106">
        <v>9</v>
      </c>
      <c r="B10" s="97">
        <v>25.8</v>
      </c>
      <c r="C10" s="97">
        <v>14.6</v>
      </c>
      <c r="D10" s="109">
        <v>18</v>
      </c>
      <c r="E10" s="97">
        <v>6</v>
      </c>
    </row>
    <row r="11" spans="1:6" x14ac:dyDescent="0.2">
      <c r="A11" s="106">
        <v>10</v>
      </c>
      <c r="B11" s="97">
        <v>22.8</v>
      </c>
      <c r="C11" s="97">
        <v>15.6</v>
      </c>
      <c r="D11" s="109">
        <v>19</v>
      </c>
      <c r="E11" s="97">
        <v>0</v>
      </c>
    </row>
    <row r="12" spans="1:6" x14ac:dyDescent="0.2">
      <c r="A12" s="106">
        <v>11</v>
      </c>
      <c r="B12" s="97">
        <v>23.2</v>
      </c>
      <c r="C12" s="97">
        <v>14.7</v>
      </c>
      <c r="D12" s="109">
        <v>17</v>
      </c>
      <c r="E12" s="97">
        <v>0</v>
      </c>
    </row>
    <row r="13" spans="1:6" x14ac:dyDescent="0.2">
      <c r="A13" s="106">
        <v>12</v>
      </c>
      <c r="B13" s="97">
        <v>23.2</v>
      </c>
      <c r="C13" s="97">
        <v>11.7</v>
      </c>
      <c r="D13" s="109">
        <v>15</v>
      </c>
      <c r="E13" s="97">
        <v>0</v>
      </c>
      <c r="F13" t="s">
        <v>73</v>
      </c>
    </row>
    <row r="14" spans="1:6" x14ac:dyDescent="0.2">
      <c r="A14" s="106">
        <v>13</v>
      </c>
      <c r="B14" s="97">
        <v>23.2</v>
      </c>
      <c r="C14" s="97">
        <v>11.7</v>
      </c>
      <c r="D14" s="109">
        <v>14</v>
      </c>
      <c r="E14" s="97">
        <v>2.5</v>
      </c>
    </row>
    <row r="15" spans="1:6" x14ac:dyDescent="0.2">
      <c r="A15" s="106">
        <v>14</v>
      </c>
      <c r="B15" s="97">
        <v>23.2</v>
      </c>
      <c r="C15" s="97">
        <v>11.7</v>
      </c>
      <c r="D15" s="109">
        <v>16</v>
      </c>
      <c r="E15" s="97">
        <v>10</v>
      </c>
    </row>
    <row r="16" spans="1:6" x14ac:dyDescent="0.2">
      <c r="A16" s="106">
        <v>15</v>
      </c>
      <c r="B16" s="97">
        <v>23.8</v>
      </c>
      <c r="C16" s="97">
        <v>11.7</v>
      </c>
      <c r="D16" s="109">
        <v>17</v>
      </c>
      <c r="E16" s="97">
        <v>0</v>
      </c>
    </row>
    <row r="17" spans="1:5" x14ac:dyDescent="0.2">
      <c r="A17" s="106">
        <v>16</v>
      </c>
      <c r="B17" s="97">
        <v>23.8</v>
      </c>
      <c r="C17" s="97">
        <v>11.7</v>
      </c>
      <c r="D17" s="109">
        <v>16</v>
      </c>
      <c r="E17" s="97">
        <v>4.25</v>
      </c>
    </row>
    <row r="18" spans="1:5" x14ac:dyDescent="0.2">
      <c r="A18" s="106">
        <v>17</v>
      </c>
      <c r="B18" s="97">
        <v>23.8</v>
      </c>
      <c r="C18" s="97">
        <v>11.7</v>
      </c>
      <c r="D18" s="109">
        <v>16</v>
      </c>
      <c r="E18" s="97">
        <v>0</v>
      </c>
    </row>
    <row r="19" spans="1:5" x14ac:dyDescent="0.2">
      <c r="A19" s="106">
        <v>18</v>
      </c>
      <c r="B19" s="97">
        <v>23.8</v>
      </c>
      <c r="C19" s="97">
        <v>11.7</v>
      </c>
      <c r="D19" s="109">
        <v>16</v>
      </c>
      <c r="E19" s="97">
        <v>0.8</v>
      </c>
    </row>
    <row r="20" spans="1:5" x14ac:dyDescent="0.2">
      <c r="A20" s="106">
        <v>19</v>
      </c>
      <c r="B20" s="97">
        <v>22.2</v>
      </c>
      <c r="C20" s="97">
        <v>11.6</v>
      </c>
      <c r="D20" s="109">
        <v>15</v>
      </c>
      <c r="E20" s="97">
        <v>0</v>
      </c>
    </row>
    <row r="21" spans="1:5" x14ac:dyDescent="0.2">
      <c r="A21" s="106">
        <v>20</v>
      </c>
      <c r="B21" s="97">
        <v>22.2</v>
      </c>
      <c r="C21" s="97">
        <v>11.6</v>
      </c>
      <c r="D21" s="109">
        <v>15</v>
      </c>
      <c r="E21" s="97">
        <v>2</v>
      </c>
    </row>
    <row r="22" spans="1:5" x14ac:dyDescent="0.2">
      <c r="A22" s="106">
        <v>21</v>
      </c>
      <c r="B22" s="97">
        <v>23.8</v>
      </c>
      <c r="C22" s="97">
        <v>11.6</v>
      </c>
      <c r="D22" s="109">
        <v>15</v>
      </c>
      <c r="E22" s="97">
        <v>0</v>
      </c>
    </row>
    <row r="23" spans="1:5" x14ac:dyDescent="0.2">
      <c r="A23" s="106">
        <v>22</v>
      </c>
      <c r="B23" s="97">
        <v>25.1</v>
      </c>
      <c r="C23" s="97">
        <v>11.6</v>
      </c>
      <c r="D23" s="109">
        <v>17</v>
      </c>
      <c r="E23" s="97">
        <v>0</v>
      </c>
    </row>
    <row r="24" spans="1:5" x14ac:dyDescent="0.2">
      <c r="A24" s="106">
        <v>23</v>
      </c>
      <c r="B24" s="97">
        <v>28.2</v>
      </c>
      <c r="C24" s="97">
        <v>11.6</v>
      </c>
      <c r="D24" s="109">
        <v>18</v>
      </c>
      <c r="E24" s="97">
        <v>0</v>
      </c>
    </row>
    <row r="25" spans="1:5" x14ac:dyDescent="0.2">
      <c r="A25" s="106">
        <v>24</v>
      </c>
      <c r="B25" s="97">
        <v>29.8</v>
      </c>
      <c r="C25" s="97">
        <v>17.100000000000001</v>
      </c>
      <c r="D25" s="109">
        <v>18</v>
      </c>
      <c r="E25" s="97">
        <v>0</v>
      </c>
    </row>
    <row r="26" spans="1:5" x14ac:dyDescent="0.2">
      <c r="A26" s="106">
        <v>25</v>
      </c>
      <c r="B26" s="97">
        <v>32.799999999999997</v>
      </c>
      <c r="C26" s="97">
        <v>16.7</v>
      </c>
      <c r="D26" s="109">
        <v>19</v>
      </c>
      <c r="E26" s="97">
        <v>0</v>
      </c>
    </row>
    <row r="27" spans="1:5" x14ac:dyDescent="0.2">
      <c r="A27" s="106">
        <v>26</v>
      </c>
      <c r="B27" s="97">
        <v>32.799999999999997</v>
      </c>
      <c r="C27" s="97">
        <v>17.3</v>
      </c>
      <c r="D27" s="109">
        <v>19</v>
      </c>
      <c r="E27" s="97">
        <v>0</v>
      </c>
    </row>
    <row r="28" spans="1:5" x14ac:dyDescent="0.2">
      <c r="A28" s="106">
        <v>27</v>
      </c>
      <c r="B28" s="97">
        <v>32.799999999999997</v>
      </c>
      <c r="C28" s="97">
        <v>17.3</v>
      </c>
      <c r="D28" s="109">
        <v>19</v>
      </c>
      <c r="E28" s="97">
        <v>0.5</v>
      </c>
    </row>
    <row r="29" spans="1:5" x14ac:dyDescent="0.2">
      <c r="A29" s="106">
        <v>28</v>
      </c>
      <c r="B29" s="97">
        <v>32.799999999999997</v>
      </c>
      <c r="C29" s="97">
        <v>14.2</v>
      </c>
      <c r="D29" s="109">
        <v>17</v>
      </c>
      <c r="E29" s="97">
        <v>0</v>
      </c>
    </row>
    <row r="30" spans="1:5" x14ac:dyDescent="0.2">
      <c r="A30" s="106">
        <v>29</v>
      </c>
      <c r="B30" s="97">
        <v>32.799999999999997</v>
      </c>
      <c r="C30" s="97">
        <v>14.2</v>
      </c>
      <c r="D30" s="109">
        <v>17</v>
      </c>
      <c r="E30" s="97">
        <v>0</v>
      </c>
    </row>
    <row r="31" spans="1:5" x14ac:dyDescent="0.2">
      <c r="A31" s="106">
        <v>30</v>
      </c>
      <c r="B31" s="97">
        <v>32.799999999999997</v>
      </c>
      <c r="C31" s="97">
        <v>13.8</v>
      </c>
      <c r="D31" s="109">
        <v>18</v>
      </c>
      <c r="E31" s="97">
        <v>0</v>
      </c>
    </row>
    <row r="32" spans="1:5" x14ac:dyDescent="0.2">
      <c r="A32" s="107">
        <v>31</v>
      </c>
      <c r="B32" s="97">
        <v>24.1</v>
      </c>
      <c r="C32" s="97">
        <v>13.1</v>
      </c>
      <c r="D32" s="110">
        <v>16</v>
      </c>
      <c r="E32" s="97">
        <v>0</v>
      </c>
    </row>
    <row r="33" spans="1:5" x14ac:dyDescent="0.2">
      <c r="A33" s="117" t="s">
        <v>13</v>
      </c>
      <c r="B33" s="115">
        <f>SUM(B2:B32)</f>
        <v>815.79999999999984</v>
      </c>
      <c r="C33" s="115">
        <f>SUM(C2:C32)</f>
        <v>428.50000000000006</v>
      </c>
      <c r="D33" s="115">
        <f>SUM(D2:D32)</f>
        <v>535</v>
      </c>
      <c r="E33" s="114">
        <f>SUM(E2:E32)</f>
        <v>31.05</v>
      </c>
    </row>
    <row r="34" spans="1:5" x14ac:dyDescent="0.2">
      <c r="A34" s="118" t="s">
        <v>50</v>
      </c>
      <c r="B34" s="113">
        <f>AVERAGE(B2:B32)</f>
        <v>26.316129032258058</v>
      </c>
      <c r="C34" s="113">
        <f>AVERAGE(C2:C32)</f>
        <v>13.822580645161292</v>
      </c>
      <c r="D34" s="113">
        <f>AVERAGE(D2:D32)</f>
        <v>17.258064516129032</v>
      </c>
      <c r="E34" s="116">
        <f>AVERAGE(E2:E32)</f>
        <v>1.0016129032258065</v>
      </c>
    </row>
  </sheetData>
  <conditionalFormatting sqref="B2:B32">
    <cfRule type="top10" dxfId="11" priority="4" stopIfTrue="1" rank="1"/>
  </conditionalFormatting>
  <conditionalFormatting sqref="C2:C32">
    <cfRule type="top10" dxfId="10" priority="3" stopIfTrue="1" bottom="1" rank="1"/>
  </conditionalFormatting>
  <conditionalFormatting sqref="E2:E32">
    <cfRule type="top10" dxfId="9" priority="1" stopIfTrue="1" rank="1"/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E34"/>
  <sheetViews>
    <sheetView topLeftCell="A7" zoomScaleNormal="100" workbookViewId="0">
      <selection activeCell="E32" sqref="E2:E32"/>
    </sheetView>
  </sheetViews>
  <sheetFormatPr defaultRowHeight="12.75" x14ac:dyDescent="0.2"/>
  <cols>
    <col min="2" max="5" width="13.710937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21.1</v>
      </c>
      <c r="C2" s="97">
        <v>9.5</v>
      </c>
      <c r="D2" s="108">
        <v>14</v>
      </c>
      <c r="E2" s="97" t="s">
        <v>53</v>
      </c>
    </row>
    <row r="3" spans="1:5" x14ac:dyDescent="0.2">
      <c r="A3" s="106">
        <v>2</v>
      </c>
      <c r="B3" s="97">
        <v>23</v>
      </c>
      <c r="C3" s="97">
        <v>9.5</v>
      </c>
      <c r="D3" s="109">
        <v>16</v>
      </c>
      <c r="E3" s="97">
        <v>0</v>
      </c>
    </row>
    <row r="4" spans="1:5" x14ac:dyDescent="0.2">
      <c r="A4" s="106">
        <v>3</v>
      </c>
      <c r="B4" s="97">
        <v>23</v>
      </c>
      <c r="C4" s="97">
        <v>9.5</v>
      </c>
      <c r="D4" s="109">
        <v>17</v>
      </c>
      <c r="E4" s="97">
        <v>5.5</v>
      </c>
    </row>
    <row r="5" spans="1:5" x14ac:dyDescent="0.2">
      <c r="A5" s="106">
        <v>4</v>
      </c>
      <c r="B5" s="97">
        <v>23</v>
      </c>
      <c r="C5" s="97">
        <v>9.5</v>
      </c>
      <c r="D5" s="109">
        <v>14</v>
      </c>
      <c r="E5" s="97" t="s">
        <v>53</v>
      </c>
    </row>
    <row r="6" spans="1:5" x14ac:dyDescent="0.2">
      <c r="A6" s="106">
        <v>5</v>
      </c>
      <c r="B6" s="97">
        <v>23</v>
      </c>
      <c r="C6" s="97">
        <v>9.5</v>
      </c>
      <c r="D6" s="109">
        <v>14</v>
      </c>
      <c r="E6" s="97" t="s">
        <v>53</v>
      </c>
    </row>
    <row r="7" spans="1:5" x14ac:dyDescent="0.2">
      <c r="A7" s="106">
        <v>6</v>
      </c>
      <c r="B7" s="97">
        <v>23</v>
      </c>
      <c r="C7" s="97">
        <v>9.5</v>
      </c>
      <c r="D7" s="109">
        <v>14</v>
      </c>
      <c r="E7" s="97" t="s">
        <v>53</v>
      </c>
    </row>
    <row r="8" spans="1:5" x14ac:dyDescent="0.2">
      <c r="A8" s="106">
        <v>7</v>
      </c>
      <c r="B8" s="97">
        <v>18.3</v>
      </c>
      <c r="C8" s="97">
        <v>8.3000000000000007</v>
      </c>
      <c r="D8" s="109">
        <v>13</v>
      </c>
      <c r="E8" s="97">
        <v>0</v>
      </c>
    </row>
    <row r="9" spans="1:5" x14ac:dyDescent="0.2">
      <c r="A9" s="106">
        <v>8</v>
      </c>
      <c r="B9" s="97">
        <v>20.9</v>
      </c>
      <c r="C9" s="97">
        <v>12.3</v>
      </c>
      <c r="D9" s="109">
        <v>13</v>
      </c>
      <c r="E9" s="97">
        <v>0</v>
      </c>
    </row>
    <row r="10" spans="1:5" x14ac:dyDescent="0.2">
      <c r="A10" s="106">
        <v>9</v>
      </c>
      <c r="B10" s="97">
        <v>16.5</v>
      </c>
      <c r="C10" s="97">
        <v>12.1</v>
      </c>
      <c r="D10" s="109">
        <v>14</v>
      </c>
      <c r="E10" s="97" t="s">
        <v>53</v>
      </c>
    </row>
    <row r="11" spans="1:5" x14ac:dyDescent="0.2">
      <c r="A11" s="106">
        <v>10</v>
      </c>
      <c r="B11" s="97">
        <v>21.9</v>
      </c>
      <c r="C11" s="97">
        <v>14.2</v>
      </c>
      <c r="D11" s="109">
        <v>15</v>
      </c>
      <c r="E11" s="97">
        <v>0</v>
      </c>
    </row>
    <row r="12" spans="1:5" x14ac:dyDescent="0.2">
      <c r="A12" s="106">
        <v>11</v>
      </c>
      <c r="B12" s="97">
        <v>21.2</v>
      </c>
      <c r="C12" s="97">
        <v>14.1</v>
      </c>
      <c r="D12" s="109">
        <v>15</v>
      </c>
      <c r="E12" s="97" t="s">
        <v>53</v>
      </c>
    </row>
    <row r="13" spans="1:5" x14ac:dyDescent="0.2">
      <c r="A13" s="106">
        <v>12</v>
      </c>
      <c r="B13" s="97">
        <v>25.1</v>
      </c>
      <c r="C13" s="97">
        <v>14.7</v>
      </c>
      <c r="D13" s="109">
        <v>16</v>
      </c>
      <c r="E13" s="97" t="s">
        <v>53</v>
      </c>
    </row>
    <row r="14" spans="1:5" x14ac:dyDescent="0.2">
      <c r="A14" s="106">
        <v>13</v>
      </c>
      <c r="B14" s="97">
        <v>22.8</v>
      </c>
      <c r="C14" s="97">
        <v>10.3</v>
      </c>
      <c r="D14" s="109">
        <v>14</v>
      </c>
      <c r="E14" s="97">
        <v>0.5</v>
      </c>
    </row>
    <row r="15" spans="1:5" x14ac:dyDescent="0.2">
      <c r="A15" s="106">
        <v>14</v>
      </c>
      <c r="B15" s="97">
        <v>24.4</v>
      </c>
      <c r="C15" s="97">
        <v>11.3</v>
      </c>
      <c r="D15" s="109">
        <v>14</v>
      </c>
      <c r="E15" s="97" t="s">
        <v>53</v>
      </c>
    </row>
    <row r="16" spans="1:5" x14ac:dyDescent="0.2">
      <c r="A16" s="106">
        <v>15</v>
      </c>
      <c r="B16" s="97">
        <v>26.9</v>
      </c>
      <c r="C16" s="97">
        <v>16.5</v>
      </c>
      <c r="D16" s="109">
        <v>16</v>
      </c>
      <c r="E16" s="97" t="s">
        <v>53</v>
      </c>
    </row>
    <row r="17" spans="1:5" x14ac:dyDescent="0.2">
      <c r="A17" s="106">
        <v>16</v>
      </c>
      <c r="B17" s="97">
        <v>20.9</v>
      </c>
      <c r="C17" s="97">
        <v>11.3</v>
      </c>
      <c r="D17" s="109">
        <v>14</v>
      </c>
      <c r="E17" s="97" t="s">
        <v>53</v>
      </c>
    </row>
    <row r="18" spans="1:5" x14ac:dyDescent="0.2">
      <c r="A18" s="106">
        <v>17</v>
      </c>
      <c r="B18" s="97">
        <v>26.9</v>
      </c>
      <c r="C18" s="97">
        <v>10.7</v>
      </c>
      <c r="D18" s="109">
        <v>13</v>
      </c>
      <c r="E18" s="97" t="s">
        <v>53</v>
      </c>
    </row>
    <row r="19" spans="1:5" x14ac:dyDescent="0.2">
      <c r="A19" s="106">
        <v>18</v>
      </c>
      <c r="B19" s="97">
        <v>20.5</v>
      </c>
      <c r="C19" s="97">
        <v>9.1</v>
      </c>
      <c r="D19" s="109">
        <v>12</v>
      </c>
      <c r="E19" s="97" t="s">
        <v>53</v>
      </c>
    </row>
    <row r="20" spans="1:5" x14ac:dyDescent="0.2">
      <c r="A20" s="106">
        <v>19</v>
      </c>
      <c r="B20" s="97">
        <v>22.7</v>
      </c>
      <c r="C20" s="97">
        <v>9.1</v>
      </c>
      <c r="D20" s="109">
        <v>13</v>
      </c>
      <c r="E20" s="97" t="s">
        <v>53</v>
      </c>
    </row>
    <row r="21" spans="1:5" x14ac:dyDescent="0.2">
      <c r="A21" s="106">
        <v>20</v>
      </c>
      <c r="B21" s="97">
        <v>22.7</v>
      </c>
      <c r="C21" s="97">
        <v>9.1</v>
      </c>
      <c r="D21" s="109">
        <v>14</v>
      </c>
      <c r="E21" s="97" t="s">
        <v>53</v>
      </c>
    </row>
    <row r="22" spans="1:5" x14ac:dyDescent="0.2">
      <c r="A22" s="106">
        <v>21</v>
      </c>
      <c r="B22" s="97">
        <v>24</v>
      </c>
      <c r="C22" s="97">
        <v>17</v>
      </c>
      <c r="D22" s="109">
        <v>17</v>
      </c>
      <c r="E22" s="97">
        <v>0.5</v>
      </c>
    </row>
    <row r="23" spans="1:5" x14ac:dyDescent="0.2">
      <c r="A23" s="106">
        <v>22</v>
      </c>
      <c r="B23" s="97">
        <v>23.1</v>
      </c>
      <c r="C23" s="97">
        <v>14.6</v>
      </c>
      <c r="D23" s="109">
        <v>14</v>
      </c>
      <c r="E23" s="97">
        <v>1</v>
      </c>
    </row>
    <row r="24" spans="1:5" x14ac:dyDescent="0.2">
      <c r="A24" s="106">
        <v>23</v>
      </c>
      <c r="B24" s="97">
        <v>23.1</v>
      </c>
      <c r="C24" s="97">
        <v>14.6</v>
      </c>
      <c r="D24" s="109">
        <v>15</v>
      </c>
      <c r="E24" s="97">
        <v>20</v>
      </c>
    </row>
    <row r="25" spans="1:5" x14ac:dyDescent="0.2">
      <c r="A25" s="106">
        <v>24</v>
      </c>
      <c r="B25" s="97">
        <v>23.1</v>
      </c>
      <c r="C25" s="97">
        <v>14.6</v>
      </c>
      <c r="D25" s="109">
        <v>16</v>
      </c>
      <c r="E25" s="97">
        <v>17</v>
      </c>
    </row>
    <row r="26" spans="1:5" x14ac:dyDescent="0.2">
      <c r="A26" s="106">
        <v>25</v>
      </c>
      <c r="B26" s="97">
        <v>23.1</v>
      </c>
      <c r="C26" s="97">
        <v>14.6</v>
      </c>
      <c r="D26" s="109">
        <v>16</v>
      </c>
      <c r="E26" s="97">
        <v>4</v>
      </c>
    </row>
    <row r="27" spans="1:5" x14ac:dyDescent="0.2">
      <c r="A27" s="106">
        <v>26</v>
      </c>
      <c r="B27" s="97">
        <v>23.1</v>
      </c>
      <c r="C27" s="97">
        <v>13.8</v>
      </c>
      <c r="D27" s="109">
        <v>14</v>
      </c>
      <c r="E27" s="97">
        <v>0.5</v>
      </c>
    </row>
    <row r="28" spans="1:5" x14ac:dyDescent="0.2">
      <c r="A28" s="106">
        <v>27</v>
      </c>
      <c r="B28" s="97">
        <v>23.1</v>
      </c>
      <c r="C28" s="97">
        <v>12.8</v>
      </c>
      <c r="D28" s="109">
        <v>14.5</v>
      </c>
      <c r="E28" s="97">
        <v>0</v>
      </c>
    </row>
    <row r="29" spans="1:5" x14ac:dyDescent="0.2">
      <c r="A29" s="106">
        <v>28</v>
      </c>
      <c r="B29" s="97">
        <v>19.5</v>
      </c>
      <c r="C29" s="97">
        <v>14.9</v>
      </c>
      <c r="D29" s="109">
        <v>15</v>
      </c>
      <c r="E29" s="97">
        <v>6</v>
      </c>
    </row>
    <row r="30" spans="1:5" x14ac:dyDescent="0.2">
      <c r="A30" s="106">
        <v>29</v>
      </c>
      <c r="B30" s="97">
        <v>20</v>
      </c>
      <c r="C30" s="97">
        <v>11</v>
      </c>
      <c r="D30" s="109">
        <v>14</v>
      </c>
      <c r="E30" s="97">
        <v>0</v>
      </c>
    </row>
    <row r="31" spans="1:5" x14ac:dyDescent="0.2">
      <c r="A31" s="106">
        <v>30</v>
      </c>
      <c r="B31" s="97">
        <v>20</v>
      </c>
      <c r="C31" s="97">
        <v>11</v>
      </c>
      <c r="D31" s="109">
        <v>14</v>
      </c>
      <c r="E31" s="97">
        <v>0</v>
      </c>
    </row>
    <row r="32" spans="1:5" x14ac:dyDescent="0.2">
      <c r="A32" s="107">
        <v>31</v>
      </c>
      <c r="B32" s="97"/>
      <c r="C32" s="97"/>
      <c r="D32" s="110"/>
      <c r="E32" s="97"/>
    </row>
    <row r="33" spans="1:5" x14ac:dyDescent="0.2">
      <c r="A33" s="117" t="s">
        <v>13</v>
      </c>
      <c r="B33" s="115">
        <f>SUM(B2:B32)</f>
        <v>669.9</v>
      </c>
      <c r="C33" s="115">
        <f>SUM(C2:C32)</f>
        <v>359.00000000000006</v>
      </c>
      <c r="D33" s="115">
        <f>SUM(D2:D32)</f>
        <v>434.5</v>
      </c>
      <c r="E33" s="114">
        <f>SUM(E2:E32)</f>
        <v>55</v>
      </c>
    </row>
    <row r="34" spans="1:5" x14ac:dyDescent="0.2">
      <c r="A34" s="118" t="s">
        <v>50</v>
      </c>
      <c r="B34" s="113">
        <f>AVERAGE(B2:B32)</f>
        <v>22.33</v>
      </c>
      <c r="C34" s="113">
        <f>AVERAGE(C2:C32)</f>
        <v>11.966666666666669</v>
      </c>
      <c r="D34" s="113">
        <f>AVERAGE(D2:D32)</f>
        <v>14.483333333333333</v>
      </c>
      <c r="E34" s="116">
        <f>AVERAGE(E2:E32)</f>
        <v>3.4375</v>
      </c>
    </row>
  </sheetData>
  <conditionalFormatting sqref="B2:B32">
    <cfRule type="top10" dxfId="8" priority="3" stopIfTrue="1" rank="1"/>
  </conditionalFormatting>
  <conditionalFormatting sqref="C2:C32">
    <cfRule type="top10" dxfId="7" priority="2" stopIfTrue="1" bottom="1" rank="1"/>
  </conditionalFormatting>
  <conditionalFormatting sqref="E2:E32">
    <cfRule type="top10" dxfId="6" priority="1" stopIfTrue="1" rank="1"/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E34"/>
  <sheetViews>
    <sheetView topLeftCell="A4" zoomScaleNormal="100" workbookViewId="0">
      <selection activeCell="E32" sqref="E2:E32"/>
    </sheetView>
  </sheetViews>
  <sheetFormatPr defaultRowHeight="12.75" x14ac:dyDescent="0.2"/>
  <cols>
    <col min="2" max="5" width="13.710937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20</v>
      </c>
      <c r="C2" s="97">
        <v>8.1</v>
      </c>
      <c r="D2" s="108">
        <v>10</v>
      </c>
      <c r="E2" s="97">
        <v>15</v>
      </c>
    </row>
    <row r="3" spans="1:5" x14ac:dyDescent="0.2">
      <c r="A3" s="106">
        <v>2</v>
      </c>
      <c r="B3" s="97">
        <v>20</v>
      </c>
      <c r="C3" s="97">
        <v>5.9</v>
      </c>
      <c r="D3" s="109">
        <v>9</v>
      </c>
      <c r="E3" s="97">
        <v>0</v>
      </c>
    </row>
    <row r="4" spans="1:5" x14ac:dyDescent="0.2">
      <c r="A4" s="106">
        <v>3</v>
      </c>
      <c r="B4" s="97">
        <v>20</v>
      </c>
      <c r="C4" s="97">
        <v>5.3</v>
      </c>
      <c r="D4" s="109">
        <v>12</v>
      </c>
      <c r="E4" s="97">
        <v>2</v>
      </c>
    </row>
    <row r="5" spans="1:5" x14ac:dyDescent="0.2">
      <c r="A5" s="106">
        <v>4</v>
      </c>
      <c r="B5" s="97">
        <v>20</v>
      </c>
      <c r="C5" s="97">
        <v>5.3</v>
      </c>
      <c r="D5" s="109">
        <v>13</v>
      </c>
      <c r="E5" s="97">
        <v>0</v>
      </c>
    </row>
    <row r="6" spans="1:5" x14ac:dyDescent="0.2">
      <c r="A6" s="106">
        <v>5</v>
      </c>
      <c r="B6" s="97">
        <v>16.3</v>
      </c>
      <c r="C6" s="97">
        <v>13.1</v>
      </c>
      <c r="D6" s="109">
        <v>13</v>
      </c>
      <c r="E6" s="97">
        <v>18</v>
      </c>
    </row>
    <row r="7" spans="1:5" x14ac:dyDescent="0.2">
      <c r="A7" s="106">
        <v>6</v>
      </c>
      <c r="B7" s="97">
        <v>17.899999999999999</v>
      </c>
      <c r="C7" s="97">
        <v>11.2</v>
      </c>
      <c r="D7" s="109">
        <v>13</v>
      </c>
      <c r="E7" s="97">
        <v>0</v>
      </c>
    </row>
    <row r="8" spans="1:5" x14ac:dyDescent="0.2">
      <c r="A8" s="106">
        <v>7</v>
      </c>
      <c r="B8" s="97">
        <v>17.899999999999999</v>
      </c>
      <c r="C8" s="97">
        <v>11.2</v>
      </c>
      <c r="D8" s="109">
        <v>13</v>
      </c>
      <c r="E8" s="97">
        <v>2</v>
      </c>
    </row>
    <row r="9" spans="1:5" x14ac:dyDescent="0.2">
      <c r="A9" s="106">
        <v>8</v>
      </c>
      <c r="B9" s="97">
        <v>17.899999999999999</v>
      </c>
      <c r="C9" s="97">
        <v>11.2</v>
      </c>
      <c r="D9" s="109">
        <v>12</v>
      </c>
      <c r="E9" s="97">
        <v>3.5</v>
      </c>
    </row>
    <row r="10" spans="1:5" x14ac:dyDescent="0.2">
      <c r="A10" s="106">
        <v>9</v>
      </c>
      <c r="B10" s="97">
        <v>17.899999999999999</v>
      </c>
      <c r="C10" s="97">
        <v>9.5</v>
      </c>
      <c r="D10" s="109">
        <v>11</v>
      </c>
      <c r="E10" s="97">
        <v>0</v>
      </c>
    </row>
    <row r="11" spans="1:5" x14ac:dyDescent="0.2">
      <c r="A11" s="106">
        <v>10</v>
      </c>
      <c r="B11" s="97">
        <v>17.899999999999999</v>
      </c>
      <c r="C11" s="97">
        <v>9.5</v>
      </c>
      <c r="D11" s="109">
        <v>13</v>
      </c>
      <c r="E11" s="97">
        <v>2</v>
      </c>
    </row>
    <row r="12" spans="1:5" x14ac:dyDescent="0.2">
      <c r="A12" s="106">
        <v>11</v>
      </c>
      <c r="B12" s="97">
        <v>17.899999999999999</v>
      </c>
      <c r="C12" s="97">
        <v>9.5</v>
      </c>
      <c r="D12" s="109">
        <v>13</v>
      </c>
      <c r="E12" s="97">
        <v>8</v>
      </c>
    </row>
    <row r="13" spans="1:5" x14ac:dyDescent="0.2">
      <c r="A13" s="106">
        <v>12</v>
      </c>
      <c r="B13" s="97">
        <v>16</v>
      </c>
      <c r="C13" s="97">
        <v>11.9</v>
      </c>
      <c r="D13" s="109">
        <v>14</v>
      </c>
      <c r="E13" s="97">
        <v>14.5</v>
      </c>
    </row>
    <row r="14" spans="1:5" x14ac:dyDescent="0.2">
      <c r="A14" s="106">
        <v>13</v>
      </c>
      <c r="B14" s="97">
        <v>17.5</v>
      </c>
      <c r="C14" s="97">
        <v>11.1</v>
      </c>
      <c r="D14" s="109">
        <v>12</v>
      </c>
      <c r="E14" s="97">
        <v>3.75</v>
      </c>
    </row>
    <row r="15" spans="1:5" x14ac:dyDescent="0.2">
      <c r="A15" s="106">
        <v>14</v>
      </c>
      <c r="B15" s="97">
        <v>17.5</v>
      </c>
      <c r="C15" s="97">
        <v>11.1</v>
      </c>
      <c r="D15" s="109">
        <v>12</v>
      </c>
      <c r="E15" s="97">
        <v>3</v>
      </c>
    </row>
    <row r="16" spans="1:5" x14ac:dyDescent="0.2">
      <c r="A16" s="106">
        <v>15</v>
      </c>
      <c r="B16" s="97">
        <v>18.100000000000001</v>
      </c>
      <c r="C16" s="97">
        <v>10.9</v>
      </c>
      <c r="D16" s="109">
        <v>13</v>
      </c>
      <c r="E16" s="97">
        <v>2.5</v>
      </c>
    </row>
    <row r="17" spans="1:5" x14ac:dyDescent="0.2">
      <c r="A17" s="106">
        <v>16</v>
      </c>
      <c r="B17" s="97">
        <v>18.100000000000001</v>
      </c>
      <c r="C17" s="97">
        <v>9.1</v>
      </c>
      <c r="D17" s="109">
        <v>10</v>
      </c>
      <c r="E17" s="97">
        <v>0</v>
      </c>
    </row>
    <row r="18" spans="1:5" x14ac:dyDescent="0.2">
      <c r="A18" s="106">
        <v>17</v>
      </c>
      <c r="B18" s="97">
        <v>18.100000000000001</v>
      </c>
      <c r="C18" s="97">
        <v>9.1</v>
      </c>
      <c r="D18" s="109">
        <v>11</v>
      </c>
      <c r="E18" s="97">
        <v>10</v>
      </c>
    </row>
    <row r="19" spans="1:5" x14ac:dyDescent="0.2">
      <c r="A19" s="106">
        <v>18</v>
      </c>
      <c r="B19" s="97">
        <v>18.100000000000001</v>
      </c>
      <c r="C19" s="97">
        <v>9.1</v>
      </c>
      <c r="D19" s="109">
        <v>11</v>
      </c>
      <c r="E19" s="97">
        <v>1</v>
      </c>
    </row>
    <row r="20" spans="1:5" x14ac:dyDescent="0.2">
      <c r="A20" s="106">
        <v>19</v>
      </c>
      <c r="B20" s="97">
        <v>15.5</v>
      </c>
      <c r="C20" s="97">
        <v>6.3</v>
      </c>
      <c r="D20" s="109">
        <v>9</v>
      </c>
      <c r="E20" s="97">
        <v>0</v>
      </c>
    </row>
    <row r="21" spans="1:5" x14ac:dyDescent="0.2">
      <c r="A21" s="106">
        <v>20</v>
      </c>
      <c r="B21" s="97">
        <v>12.9</v>
      </c>
      <c r="C21" s="97">
        <v>8.8000000000000007</v>
      </c>
      <c r="D21" s="109">
        <v>11</v>
      </c>
      <c r="E21" s="97">
        <v>1</v>
      </c>
    </row>
    <row r="22" spans="1:5" x14ac:dyDescent="0.2">
      <c r="A22" s="106">
        <v>21</v>
      </c>
      <c r="B22" s="97">
        <v>13.4</v>
      </c>
      <c r="C22" s="97">
        <v>7.3</v>
      </c>
      <c r="D22" s="109">
        <v>10</v>
      </c>
      <c r="E22" s="97">
        <v>1</v>
      </c>
    </row>
    <row r="23" spans="1:5" x14ac:dyDescent="0.2">
      <c r="A23" s="106">
        <v>22</v>
      </c>
      <c r="B23" s="97">
        <v>15.9</v>
      </c>
      <c r="C23" s="97">
        <v>5.9</v>
      </c>
      <c r="D23" s="109">
        <v>9</v>
      </c>
      <c r="E23" s="97">
        <v>0</v>
      </c>
    </row>
    <row r="24" spans="1:5" x14ac:dyDescent="0.2">
      <c r="A24" s="106">
        <v>23</v>
      </c>
      <c r="B24" s="97">
        <v>15.4</v>
      </c>
      <c r="C24" s="97">
        <v>10.3</v>
      </c>
      <c r="D24" s="109">
        <v>12</v>
      </c>
      <c r="E24" s="97">
        <v>0.3</v>
      </c>
    </row>
    <row r="25" spans="1:5" x14ac:dyDescent="0.2">
      <c r="A25" s="106">
        <v>24</v>
      </c>
      <c r="B25" s="97">
        <v>13.5</v>
      </c>
      <c r="C25" s="97">
        <v>10</v>
      </c>
      <c r="D25" s="109">
        <v>11</v>
      </c>
      <c r="E25" s="97">
        <v>15</v>
      </c>
    </row>
    <row r="26" spans="1:5" x14ac:dyDescent="0.2">
      <c r="A26" s="106">
        <v>25</v>
      </c>
      <c r="B26" s="97">
        <v>17.2</v>
      </c>
      <c r="C26" s="97">
        <v>10</v>
      </c>
      <c r="D26" s="109">
        <v>18</v>
      </c>
      <c r="E26" s="97">
        <v>0</v>
      </c>
    </row>
    <row r="27" spans="1:5" x14ac:dyDescent="0.2">
      <c r="A27" s="106">
        <v>26</v>
      </c>
      <c r="B27" s="97">
        <v>17.7</v>
      </c>
      <c r="C27" s="97">
        <v>5.7</v>
      </c>
      <c r="D27" s="109">
        <v>9</v>
      </c>
      <c r="E27" s="97">
        <v>3</v>
      </c>
    </row>
    <row r="28" spans="1:5" x14ac:dyDescent="0.2">
      <c r="A28" s="106">
        <v>27</v>
      </c>
      <c r="B28" s="97">
        <v>13.4</v>
      </c>
      <c r="C28" s="97">
        <v>2.5</v>
      </c>
      <c r="D28" s="109">
        <v>6</v>
      </c>
      <c r="E28" s="97">
        <v>0</v>
      </c>
    </row>
    <row r="29" spans="1:5" x14ac:dyDescent="0.2">
      <c r="A29" s="106">
        <v>28</v>
      </c>
      <c r="B29" s="97">
        <v>11.5</v>
      </c>
      <c r="C29" s="97">
        <v>5.8</v>
      </c>
      <c r="D29" s="109">
        <v>8</v>
      </c>
      <c r="E29" s="97">
        <v>0</v>
      </c>
    </row>
    <row r="30" spans="1:5" x14ac:dyDescent="0.2">
      <c r="A30" s="106">
        <v>29</v>
      </c>
      <c r="B30" s="97">
        <v>12.3</v>
      </c>
      <c r="C30" s="97">
        <v>5.8</v>
      </c>
      <c r="D30" s="109">
        <v>8</v>
      </c>
      <c r="E30" s="97">
        <v>0</v>
      </c>
    </row>
    <row r="31" spans="1:5" x14ac:dyDescent="0.2">
      <c r="A31" s="106">
        <v>30</v>
      </c>
      <c r="B31" s="97">
        <v>13.2</v>
      </c>
      <c r="C31" s="97">
        <v>5.8</v>
      </c>
      <c r="D31" s="109">
        <v>8</v>
      </c>
      <c r="E31" s="97">
        <v>0</v>
      </c>
    </row>
    <row r="32" spans="1:5" x14ac:dyDescent="0.2">
      <c r="A32" s="107">
        <v>31</v>
      </c>
      <c r="B32" s="97">
        <v>13.5</v>
      </c>
      <c r="C32" s="97">
        <v>5.8</v>
      </c>
      <c r="D32" s="110">
        <v>8</v>
      </c>
      <c r="E32" s="97">
        <v>0</v>
      </c>
    </row>
    <row r="33" spans="1:5" x14ac:dyDescent="0.2">
      <c r="A33" s="117" t="s">
        <v>13</v>
      </c>
      <c r="B33" s="115">
        <f>SUM(B2:B32)</f>
        <v>512.5</v>
      </c>
      <c r="C33" s="115">
        <f>SUM(C2:C32)</f>
        <v>262.10000000000008</v>
      </c>
      <c r="D33" s="115">
        <f>SUM(D2:D32)</f>
        <v>342</v>
      </c>
      <c r="E33" s="114">
        <f>SUM(E2:E32)</f>
        <v>105.55</v>
      </c>
    </row>
    <row r="34" spans="1:5" x14ac:dyDescent="0.2">
      <c r="A34" s="118" t="s">
        <v>50</v>
      </c>
      <c r="B34" s="113">
        <f>AVERAGE(B2:B32)</f>
        <v>16.532258064516128</v>
      </c>
      <c r="C34" s="113">
        <f>AVERAGE(C2:C32)</f>
        <v>8.4548387096774213</v>
      </c>
      <c r="D34" s="113">
        <f>AVERAGE(D2:D32)</f>
        <v>11.03225806451613</v>
      </c>
      <c r="E34" s="116">
        <f>AVERAGE(E2:E32)</f>
        <v>3.4048387096774193</v>
      </c>
    </row>
  </sheetData>
  <conditionalFormatting sqref="B2:B32">
    <cfRule type="top10" dxfId="5" priority="3" stopIfTrue="1" rank="1"/>
  </conditionalFormatting>
  <conditionalFormatting sqref="C2:C32">
    <cfRule type="top10" dxfId="4" priority="2" stopIfTrue="1" bottom="1" rank="1"/>
  </conditionalFormatting>
  <conditionalFormatting sqref="E2:E32">
    <cfRule type="top10" dxfId="3" priority="1" stopIfTrue="1" rank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I13" sqref="I13"/>
    </sheetView>
  </sheetViews>
  <sheetFormatPr defaultRowHeight="12.75" x14ac:dyDescent="0.2"/>
  <cols>
    <col min="3" max="3" width="11.28515625" bestFit="1" customWidth="1"/>
    <col min="4" max="4" width="12.140625" bestFit="1" customWidth="1"/>
  </cols>
  <sheetData>
    <row r="1" spans="1:4" x14ac:dyDescent="0.2">
      <c r="A1" s="35">
        <v>41306</v>
      </c>
      <c r="B1" s="34"/>
      <c r="C1" s="34"/>
      <c r="D1" s="34"/>
    </row>
    <row r="2" spans="1:4" x14ac:dyDescent="0.2">
      <c r="A2" s="35"/>
      <c r="B2" s="34"/>
      <c r="C2" s="34"/>
      <c r="D2" s="34"/>
    </row>
    <row r="3" spans="1:4" x14ac:dyDescent="0.2">
      <c r="A3" s="35" t="s">
        <v>21</v>
      </c>
      <c r="B3" s="34" t="s">
        <v>22</v>
      </c>
      <c r="C3" s="34" t="s">
        <v>23</v>
      </c>
      <c r="D3" s="34" t="s">
        <v>24</v>
      </c>
    </row>
    <row r="4" spans="1:4" x14ac:dyDescent="0.2">
      <c r="A4">
        <v>8.4</v>
      </c>
      <c r="B4">
        <v>3.5</v>
      </c>
      <c r="C4">
        <v>3</v>
      </c>
      <c r="D4">
        <v>0.4</v>
      </c>
    </row>
    <row r="5" spans="1:4" x14ac:dyDescent="0.2">
      <c r="A5">
        <v>7.1</v>
      </c>
      <c r="B5">
        <v>1.2</v>
      </c>
      <c r="C5">
        <v>3</v>
      </c>
      <c r="D5">
        <v>0.1</v>
      </c>
    </row>
    <row r="6" spans="1:4" x14ac:dyDescent="0.2">
      <c r="A6">
        <v>11.2</v>
      </c>
      <c r="B6">
        <v>7.1</v>
      </c>
      <c r="C6">
        <v>6</v>
      </c>
      <c r="D6" t="s">
        <v>26</v>
      </c>
    </row>
    <row r="7" spans="1:4" x14ac:dyDescent="0.2">
      <c r="A7">
        <v>11.9</v>
      </c>
      <c r="B7">
        <v>3.1</v>
      </c>
      <c r="C7">
        <v>4</v>
      </c>
      <c r="D7">
        <v>1.6</v>
      </c>
    </row>
    <row r="8" spans="1:4" x14ac:dyDescent="0.2">
      <c r="A8">
        <v>6.9</v>
      </c>
      <c r="B8">
        <v>4.0999999999999996</v>
      </c>
      <c r="C8">
        <v>3.5</v>
      </c>
      <c r="D8">
        <v>2.9</v>
      </c>
    </row>
    <row r="9" spans="1:4" x14ac:dyDescent="0.2">
      <c r="A9">
        <v>6.9</v>
      </c>
      <c r="B9">
        <v>1.9</v>
      </c>
      <c r="C9">
        <v>2</v>
      </c>
      <c r="D9">
        <v>0.3</v>
      </c>
    </row>
    <row r="10" spans="1:4" x14ac:dyDescent="0.2">
      <c r="A10">
        <v>7.1</v>
      </c>
      <c r="B10">
        <v>1.3</v>
      </c>
      <c r="C10">
        <v>1.8</v>
      </c>
      <c r="D10">
        <v>3.4</v>
      </c>
    </row>
    <row r="11" spans="1:4" x14ac:dyDescent="0.2">
      <c r="A11">
        <v>7.8</v>
      </c>
      <c r="B11">
        <v>2.2999999999999998</v>
      </c>
      <c r="C11">
        <v>3</v>
      </c>
      <c r="D11">
        <v>0.6</v>
      </c>
    </row>
    <row r="12" spans="1:4" x14ac:dyDescent="0.2">
      <c r="A12">
        <v>5.5</v>
      </c>
      <c r="B12">
        <v>3.9</v>
      </c>
      <c r="C12">
        <v>3.5</v>
      </c>
      <c r="D12">
        <v>2.6</v>
      </c>
    </row>
    <row r="13" spans="1:4" x14ac:dyDescent="0.2">
      <c r="A13">
        <v>5.8</v>
      </c>
      <c r="B13">
        <v>1.2</v>
      </c>
      <c r="C13">
        <v>2</v>
      </c>
      <c r="D13">
        <v>14.2</v>
      </c>
    </row>
    <row r="14" spans="1:4" x14ac:dyDescent="0.2">
      <c r="A14">
        <v>2.8</v>
      </c>
      <c r="B14">
        <v>2.2000000000000002</v>
      </c>
      <c r="C14">
        <v>2</v>
      </c>
      <c r="D14">
        <v>0.9</v>
      </c>
    </row>
    <row r="15" spans="1:4" x14ac:dyDescent="0.2">
      <c r="A15">
        <v>3.2</v>
      </c>
      <c r="B15">
        <v>1.9</v>
      </c>
      <c r="C15">
        <v>2</v>
      </c>
      <c r="D15">
        <v>0</v>
      </c>
    </row>
    <row r="17" spans="1:4" x14ac:dyDescent="0.2">
      <c r="A17">
        <v>12.8</v>
      </c>
      <c r="B17">
        <v>2.2000000000000002</v>
      </c>
      <c r="C17">
        <v>3.5</v>
      </c>
      <c r="D17">
        <v>1.8</v>
      </c>
    </row>
    <row r="18" spans="1:4" x14ac:dyDescent="0.2">
      <c r="A18">
        <v>11.9</v>
      </c>
      <c r="B18">
        <v>5.2</v>
      </c>
      <c r="C18">
        <v>4.5</v>
      </c>
      <c r="D18" t="s">
        <v>28</v>
      </c>
    </row>
    <row r="19" spans="1:4" x14ac:dyDescent="0.2">
      <c r="A19">
        <v>11.5</v>
      </c>
      <c r="B19">
        <v>2.9</v>
      </c>
      <c r="C19">
        <v>3.5</v>
      </c>
      <c r="D19">
        <v>0</v>
      </c>
    </row>
    <row r="20" spans="1:4" x14ac:dyDescent="0.2">
      <c r="A20">
        <v>11.4</v>
      </c>
      <c r="B20">
        <v>3.3</v>
      </c>
      <c r="C20">
        <v>3</v>
      </c>
      <c r="D20">
        <v>0</v>
      </c>
    </row>
    <row r="21" spans="1:4" x14ac:dyDescent="0.2">
      <c r="A21">
        <v>9.6</v>
      </c>
      <c r="B21">
        <v>0</v>
      </c>
      <c r="C21">
        <v>2</v>
      </c>
      <c r="D21" t="s">
        <v>26</v>
      </c>
    </row>
    <row r="22" spans="1:4" x14ac:dyDescent="0.2">
      <c r="A22">
        <v>11.4</v>
      </c>
      <c r="B22">
        <v>1.1000000000000001</v>
      </c>
      <c r="C22">
        <v>3</v>
      </c>
      <c r="D22">
        <v>0.6</v>
      </c>
    </row>
    <row r="23" spans="1:4" x14ac:dyDescent="0.2">
      <c r="A23">
        <v>6.1</v>
      </c>
      <c r="B23">
        <v>1.9</v>
      </c>
      <c r="C23">
        <v>2.5</v>
      </c>
      <c r="D23">
        <v>0</v>
      </c>
    </row>
    <row r="24" spans="1:4" x14ac:dyDescent="0.2">
      <c r="A24">
        <v>3.1</v>
      </c>
      <c r="B24">
        <v>1.3</v>
      </c>
      <c r="C24">
        <v>1.5</v>
      </c>
      <c r="D24">
        <v>0</v>
      </c>
    </row>
    <row r="25" spans="1:4" x14ac:dyDescent="0.2">
      <c r="A25">
        <v>2.8</v>
      </c>
      <c r="B25">
        <v>1.2</v>
      </c>
      <c r="C25">
        <v>0.2</v>
      </c>
      <c r="D25" t="s">
        <v>26</v>
      </c>
    </row>
    <row r="26" spans="1:4" x14ac:dyDescent="0.2">
      <c r="A26">
        <v>3.3</v>
      </c>
      <c r="B26">
        <v>1.8</v>
      </c>
      <c r="C26">
        <v>0.2</v>
      </c>
      <c r="D26" t="s">
        <v>26</v>
      </c>
    </row>
    <row r="27" spans="1:4" x14ac:dyDescent="0.2">
      <c r="A27">
        <v>4.2</v>
      </c>
      <c r="B27">
        <v>2.2000000000000002</v>
      </c>
      <c r="C27">
        <v>2</v>
      </c>
      <c r="D27">
        <v>0</v>
      </c>
    </row>
    <row r="28" spans="1:4" x14ac:dyDescent="0.2">
      <c r="A28">
        <v>5.5</v>
      </c>
      <c r="B28">
        <v>3.8</v>
      </c>
      <c r="C28">
        <v>3</v>
      </c>
      <c r="D28">
        <v>0.2</v>
      </c>
    </row>
    <row r="29" spans="1:4" x14ac:dyDescent="0.2">
      <c r="A29">
        <v>5.9</v>
      </c>
      <c r="B29">
        <v>3.1</v>
      </c>
      <c r="C29">
        <v>3</v>
      </c>
      <c r="D29" t="s">
        <v>26</v>
      </c>
    </row>
    <row r="30" spans="1:4" x14ac:dyDescent="0.2">
      <c r="A30">
        <v>7.4</v>
      </c>
      <c r="B30">
        <v>3.3</v>
      </c>
      <c r="C30">
        <v>3</v>
      </c>
      <c r="D30">
        <v>0</v>
      </c>
    </row>
    <row r="32" spans="1:4" x14ac:dyDescent="0.2">
      <c r="A32" s="49">
        <f>SUM(A4:A31)</f>
        <v>191.5</v>
      </c>
      <c r="B32" s="49">
        <f>SUM(B4:B31)</f>
        <v>67</v>
      </c>
      <c r="C32" s="49">
        <f>SUM(C4:C31)</f>
        <v>70.7</v>
      </c>
      <c r="D32" s="49">
        <f>SUM(D4:D31)</f>
        <v>29.599999999999998</v>
      </c>
    </row>
    <row r="33" spans="1:4" x14ac:dyDescent="0.2">
      <c r="A33" s="51">
        <f>SUM(A32/28)</f>
        <v>6.8392857142857144</v>
      </c>
      <c r="B33" s="51">
        <f>SUM(B32/28)</f>
        <v>2.3928571428571428</v>
      </c>
      <c r="C33" s="51">
        <f>SUM(C32/28)</f>
        <v>2.5249999999999999</v>
      </c>
      <c r="D33" s="51">
        <f>SUM(D32/28)</f>
        <v>1.0571428571428572</v>
      </c>
    </row>
  </sheetData>
  <pageMargins left="0.7" right="0.7" top="0.75" bottom="0.75" header="0.3" footer="0.3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E34"/>
  <sheetViews>
    <sheetView topLeftCell="A7" workbookViewId="0">
      <selection activeCell="G20" sqref="G20"/>
    </sheetView>
  </sheetViews>
  <sheetFormatPr defaultRowHeight="12.75" x14ac:dyDescent="0.2"/>
  <cols>
    <col min="2" max="5" width="13.710937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16</v>
      </c>
      <c r="C2" s="108">
        <v>5.8</v>
      </c>
      <c r="D2" s="108">
        <v>11</v>
      </c>
      <c r="E2" s="111">
        <v>1</v>
      </c>
    </row>
    <row r="3" spans="1:5" x14ac:dyDescent="0.2">
      <c r="A3" s="106">
        <v>2</v>
      </c>
      <c r="B3" s="109">
        <v>13.9</v>
      </c>
      <c r="C3" s="109">
        <v>6.5</v>
      </c>
      <c r="D3" s="109">
        <v>9</v>
      </c>
      <c r="E3" s="109">
        <v>3</v>
      </c>
    </row>
    <row r="4" spans="1:5" x14ac:dyDescent="0.2">
      <c r="A4" s="106">
        <v>3</v>
      </c>
      <c r="B4" s="109">
        <v>13.3</v>
      </c>
      <c r="C4" s="109">
        <v>8.1999999999999993</v>
      </c>
      <c r="D4" s="109">
        <v>9</v>
      </c>
      <c r="E4" s="109">
        <v>4.5</v>
      </c>
    </row>
    <row r="5" spans="1:5" x14ac:dyDescent="0.2">
      <c r="A5" s="106">
        <v>4</v>
      </c>
      <c r="B5" s="109">
        <v>13.3</v>
      </c>
      <c r="C5" s="109">
        <v>7.3</v>
      </c>
      <c r="D5" s="109">
        <v>9</v>
      </c>
      <c r="E5" s="109">
        <v>0</v>
      </c>
    </row>
    <row r="6" spans="1:5" x14ac:dyDescent="0.2">
      <c r="A6" s="106">
        <v>5</v>
      </c>
      <c r="B6" s="109">
        <v>13.4</v>
      </c>
      <c r="C6" s="109">
        <v>4.4000000000000004</v>
      </c>
      <c r="D6" s="109">
        <v>7</v>
      </c>
      <c r="E6" s="112">
        <v>0.5</v>
      </c>
    </row>
    <row r="7" spans="1:5" x14ac:dyDescent="0.2">
      <c r="A7" s="106">
        <v>6</v>
      </c>
      <c r="B7" s="109">
        <v>13.4</v>
      </c>
      <c r="C7" s="109">
        <v>4.4000000000000004</v>
      </c>
      <c r="D7" s="109">
        <v>9</v>
      </c>
      <c r="E7" s="112">
        <v>9</v>
      </c>
    </row>
    <row r="8" spans="1:5" x14ac:dyDescent="0.2">
      <c r="A8" s="106">
        <v>7</v>
      </c>
      <c r="B8" s="109">
        <v>11.5</v>
      </c>
      <c r="C8" s="109">
        <v>2.5</v>
      </c>
      <c r="D8" s="109">
        <v>6</v>
      </c>
      <c r="E8" s="112" t="s">
        <v>53</v>
      </c>
    </row>
    <row r="9" spans="1:5" x14ac:dyDescent="0.2">
      <c r="A9" s="106">
        <v>8</v>
      </c>
      <c r="B9" s="109">
        <v>11.8</v>
      </c>
      <c r="C9" s="109">
        <v>2.5</v>
      </c>
      <c r="D9" s="109">
        <v>6</v>
      </c>
      <c r="E9" s="109">
        <v>3</v>
      </c>
    </row>
    <row r="10" spans="1:5" x14ac:dyDescent="0.2">
      <c r="A10" s="106">
        <v>9</v>
      </c>
      <c r="B10" s="109">
        <v>8.8000000000000007</v>
      </c>
      <c r="C10" s="109">
        <v>3.2</v>
      </c>
      <c r="D10" s="109">
        <v>8</v>
      </c>
      <c r="E10" s="112">
        <v>8</v>
      </c>
    </row>
    <row r="11" spans="1:5" x14ac:dyDescent="0.2">
      <c r="A11" s="106">
        <v>10</v>
      </c>
      <c r="B11" s="109">
        <v>11.3</v>
      </c>
      <c r="C11" s="109">
        <v>5.5</v>
      </c>
      <c r="D11" s="109">
        <v>7</v>
      </c>
      <c r="E11" s="109">
        <v>4.5</v>
      </c>
    </row>
    <row r="12" spans="1:5" x14ac:dyDescent="0.2">
      <c r="A12" s="106">
        <v>11</v>
      </c>
      <c r="B12" s="109">
        <v>11.5</v>
      </c>
      <c r="C12" s="109">
        <v>4.7</v>
      </c>
      <c r="D12" s="109">
        <v>6</v>
      </c>
      <c r="E12" s="112" t="s">
        <v>53</v>
      </c>
    </row>
    <row r="13" spans="1:5" x14ac:dyDescent="0.2">
      <c r="A13" s="106">
        <v>12</v>
      </c>
      <c r="B13" s="109">
        <v>11.3</v>
      </c>
      <c r="C13" s="109">
        <v>4.0999999999999996</v>
      </c>
      <c r="D13" s="109">
        <v>6</v>
      </c>
      <c r="E13" s="112" t="s">
        <v>53</v>
      </c>
    </row>
    <row r="14" spans="1:5" x14ac:dyDescent="0.2">
      <c r="A14" s="106">
        <v>13</v>
      </c>
      <c r="B14" s="109">
        <v>11.3</v>
      </c>
      <c r="C14" s="109">
        <v>4.0999999999999996</v>
      </c>
      <c r="D14" s="109">
        <v>7</v>
      </c>
      <c r="E14" s="109">
        <v>6</v>
      </c>
    </row>
    <row r="15" spans="1:5" x14ac:dyDescent="0.2">
      <c r="A15" s="106">
        <v>14</v>
      </c>
      <c r="B15" s="109">
        <v>11.5</v>
      </c>
      <c r="C15" s="109">
        <v>5.2</v>
      </c>
      <c r="D15" s="109">
        <v>6</v>
      </c>
      <c r="E15" s="109">
        <v>0.25</v>
      </c>
    </row>
    <row r="16" spans="1:5" x14ac:dyDescent="0.2">
      <c r="A16" s="106">
        <v>15</v>
      </c>
      <c r="B16" s="109">
        <v>10.5</v>
      </c>
      <c r="C16" s="109">
        <v>5.2</v>
      </c>
      <c r="D16" s="109">
        <v>7</v>
      </c>
      <c r="E16" s="109">
        <v>1</v>
      </c>
    </row>
    <row r="17" spans="1:5" x14ac:dyDescent="0.2">
      <c r="A17" s="106">
        <v>16</v>
      </c>
      <c r="B17" s="109">
        <v>10.5</v>
      </c>
      <c r="C17" s="109">
        <v>3.3</v>
      </c>
      <c r="D17" s="109">
        <v>6</v>
      </c>
      <c r="E17" s="112">
        <v>0</v>
      </c>
    </row>
    <row r="18" spans="1:5" x14ac:dyDescent="0.2">
      <c r="A18" s="106">
        <v>17</v>
      </c>
      <c r="B18" s="109">
        <v>10.6</v>
      </c>
      <c r="C18" s="109">
        <v>3.3</v>
      </c>
      <c r="D18" s="109">
        <v>8</v>
      </c>
      <c r="E18" s="109" t="s">
        <v>53</v>
      </c>
    </row>
    <row r="19" spans="1:5" x14ac:dyDescent="0.2">
      <c r="A19" s="106">
        <v>18</v>
      </c>
      <c r="B19" s="109">
        <v>9.3000000000000007</v>
      </c>
      <c r="C19" s="109">
        <v>0.3</v>
      </c>
      <c r="D19" s="109">
        <v>5</v>
      </c>
      <c r="E19" s="112" t="s">
        <v>53</v>
      </c>
    </row>
    <row r="20" spans="1:5" x14ac:dyDescent="0.2">
      <c r="A20" s="106">
        <v>19</v>
      </c>
      <c r="B20" s="109">
        <v>8.1</v>
      </c>
      <c r="C20" s="109">
        <v>2.4</v>
      </c>
      <c r="D20" s="109">
        <v>5</v>
      </c>
      <c r="E20" s="112">
        <v>0</v>
      </c>
    </row>
    <row r="21" spans="1:5" x14ac:dyDescent="0.2">
      <c r="A21" s="106">
        <v>20</v>
      </c>
      <c r="B21" s="109">
        <v>8.3000000000000007</v>
      </c>
      <c r="C21" s="109">
        <v>4.2</v>
      </c>
      <c r="D21" s="109">
        <v>6</v>
      </c>
      <c r="E21" s="112">
        <v>0</v>
      </c>
    </row>
    <row r="22" spans="1:5" x14ac:dyDescent="0.2">
      <c r="A22" s="106">
        <v>21</v>
      </c>
      <c r="B22" s="109">
        <v>8.3000000000000007</v>
      </c>
      <c r="C22" s="109">
        <v>4.4000000000000004</v>
      </c>
      <c r="D22" s="109">
        <v>7</v>
      </c>
      <c r="E22" s="112">
        <v>5</v>
      </c>
    </row>
    <row r="23" spans="1:5" x14ac:dyDescent="0.2">
      <c r="A23" s="106">
        <v>22</v>
      </c>
      <c r="B23" s="109">
        <v>10.1</v>
      </c>
      <c r="C23" s="109">
        <v>7.8</v>
      </c>
      <c r="D23" s="109">
        <v>8</v>
      </c>
      <c r="E23" s="109">
        <v>1</v>
      </c>
    </row>
    <row r="24" spans="1:5" x14ac:dyDescent="0.2">
      <c r="A24" s="106">
        <v>23</v>
      </c>
      <c r="B24" s="109">
        <v>12</v>
      </c>
      <c r="C24" s="109">
        <v>8.1999999999999993</v>
      </c>
      <c r="D24" s="109">
        <v>9</v>
      </c>
      <c r="E24" s="112">
        <v>0.5</v>
      </c>
    </row>
    <row r="25" spans="1:5" x14ac:dyDescent="0.2">
      <c r="A25" s="106">
        <v>24</v>
      </c>
      <c r="B25" s="109">
        <v>11.9</v>
      </c>
      <c r="C25" s="109">
        <v>9.5</v>
      </c>
      <c r="D25" s="109">
        <v>9</v>
      </c>
      <c r="E25" s="112" t="s">
        <v>53</v>
      </c>
    </row>
    <row r="26" spans="1:5" x14ac:dyDescent="0.2">
      <c r="A26" s="106">
        <v>25</v>
      </c>
      <c r="B26" s="109">
        <v>12.3</v>
      </c>
      <c r="C26" s="109">
        <v>10.6</v>
      </c>
      <c r="D26" s="109">
        <v>10</v>
      </c>
      <c r="E26" s="112">
        <v>1</v>
      </c>
    </row>
    <row r="27" spans="1:5" x14ac:dyDescent="0.2">
      <c r="A27" s="106">
        <v>26</v>
      </c>
      <c r="B27" s="109">
        <v>14</v>
      </c>
      <c r="C27" s="109">
        <v>10.1</v>
      </c>
      <c r="D27" s="109">
        <v>10</v>
      </c>
      <c r="E27" s="109">
        <v>7.5</v>
      </c>
    </row>
    <row r="28" spans="1:5" x14ac:dyDescent="0.2">
      <c r="A28" s="106">
        <v>27</v>
      </c>
      <c r="B28" s="109">
        <v>12.1</v>
      </c>
      <c r="C28" s="109">
        <v>9.1</v>
      </c>
      <c r="D28" s="109">
        <v>9</v>
      </c>
      <c r="E28" s="109" t="s">
        <v>53</v>
      </c>
    </row>
    <row r="29" spans="1:5" x14ac:dyDescent="0.2">
      <c r="A29" s="106">
        <v>28</v>
      </c>
      <c r="B29" s="109">
        <v>10.6</v>
      </c>
      <c r="C29" s="109">
        <v>4.5999999999999996</v>
      </c>
      <c r="D29" s="109">
        <v>7</v>
      </c>
      <c r="E29" s="112">
        <v>1</v>
      </c>
    </row>
    <row r="30" spans="1:5" x14ac:dyDescent="0.2">
      <c r="A30" s="106">
        <v>29</v>
      </c>
      <c r="B30" s="109">
        <v>9.1</v>
      </c>
      <c r="C30" s="109">
        <v>2.6</v>
      </c>
      <c r="D30" s="109">
        <v>6</v>
      </c>
      <c r="E30" s="112" t="s">
        <v>53</v>
      </c>
    </row>
    <row r="31" spans="1:5" x14ac:dyDescent="0.2">
      <c r="A31" s="106">
        <v>30</v>
      </c>
      <c r="B31" s="109">
        <v>11</v>
      </c>
      <c r="C31" s="109">
        <v>4.3</v>
      </c>
      <c r="D31" s="109">
        <v>6</v>
      </c>
      <c r="E31" s="109" t="s">
        <v>53</v>
      </c>
    </row>
    <row r="32" spans="1:5" x14ac:dyDescent="0.2">
      <c r="A32" s="107">
        <v>31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341.00000000000006</v>
      </c>
      <c r="C33" s="115">
        <f>SUM(C2:C32)</f>
        <v>158.30000000000001</v>
      </c>
      <c r="D33" s="115">
        <f>SUM(D2:D32)</f>
        <v>224</v>
      </c>
      <c r="E33" s="114">
        <f>SUM(E2:E32)</f>
        <v>56.75</v>
      </c>
    </row>
    <row r="34" spans="1:5" x14ac:dyDescent="0.2">
      <c r="A34" s="118" t="s">
        <v>50</v>
      </c>
      <c r="B34" s="113">
        <f>AVERAGE(B2:B32)</f>
        <v>11.366666666666669</v>
      </c>
      <c r="C34" s="113">
        <f>AVERAGE(C2:C32)</f>
        <v>5.2766666666666673</v>
      </c>
      <c r="D34" s="113">
        <f>AVERAGE(D2:D32)</f>
        <v>7.4666666666666668</v>
      </c>
      <c r="E34" s="116">
        <f>AVERAGE(E2:E32)</f>
        <v>2.7023809523809526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E34"/>
  <sheetViews>
    <sheetView topLeftCell="A10" workbookViewId="0">
      <selection activeCell="G30" sqref="G30"/>
    </sheetView>
  </sheetViews>
  <sheetFormatPr defaultRowHeight="12.75" x14ac:dyDescent="0.2"/>
  <cols>
    <col min="1" max="5" width="13.7109375" customWidth="1"/>
  </cols>
  <sheetData>
    <row r="1" spans="1: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8.6999999999999993</v>
      </c>
      <c r="C2" s="108">
        <v>1.1000000000000001</v>
      </c>
      <c r="D2" s="108">
        <v>5</v>
      </c>
      <c r="E2" s="111">
        <v>0</v>
      </c>
    </row>
    <row r="3" spans="1:5" x14ac:dyDescent="0.2">
      <c r="A3" s="106">
        <v>2</v>
      </c>
      <c r="B3" s="109">
        <v>7.5</v>
      </c>
      <c r="C3" s="109">
        <v>1.5</v>
      </c>
      <c r="D3" s="109">
        <v>5</v>
      </c>
      <c r="E3" s="109">
        <v>0</v>
      </c>
    </row>
    <row r="4" spans="1:5" x14ac:dyDescent="0.2">
      <c r="A4" s="106">
        <v>3</v>
      </c>
      <c r="B4" s="109">
        <v>10.5</v>
      </c>
      <c r="C4" s="109">
        <v>2.1</v>
      </c>
      <c r="D4" s="109">
        <v>5</v>
      </c>
      <c r="E4" s="109">
        <v>0</v>
      </c>
    </row>
    <row r="5" spans="1:5" x14ac:dyDescent="0.2">
      <c r="A5" s="106">
        <v>4</v>
      </c>
      <c r="B5" s="109">
        <v>9.9</v>
      </c>
      <c r="C5" s="109">
        <v>1.1000000000000001</v>
      </c>
      <c r="D5" s="109">
        <v>4</v>
      </c>
      <c r="E5" s="109">
        <v>0</v>
      </c>
    </row>
    <row r="6" spans="1:5" x14ac:dyDescent="0.2">
      <c r="A6" s="106">
        <v>5</v>
      </c>
      <c r="B6" s="109">
        <v>12.3</v>
      </c>
      <c r="C6" s="109">
        <v>3.8</v>
      </c>
      <c r="D6" s="109">
        <v>8</v>
      </c>
      <c r="E6" s="112">
        <v>3</v>
      </c>
    </row>
    <row r="7" spans="1:5" x14ac:dyDescent="0.2">
      <c r="A7" s="106">
        <v>6</v>
      </c>
      <c r="B7" s="109">
        <v>13.7</v>
      </c>
      <c r="C7" s="109">
        <v>7.8</v>
      </c>
      <c r="D7" s="109">
        <v>8</v>
      </c>
      <c r="E7" s="112" t="s">
        <v>53</v>
      </c>
    </row>
    <row r="8" spans="1:5" x14ac:dyDescent="0.2">
      <c r="A8" s="106">
        <v>7</v>
      </c>
      <c r="B8" s="109">
        <v>12.2</v>
      </c>
      <c r="C8" s="109">
        <v>9.4</v>
      </c>
      <c r="D8" s="109">
        <v>9</v>
      </c>
      <c r="E8" s="112">
        <v>1.5</v>
      </c>
    </row>
    <row r="9" spans="1:5" x14ac:dyDescent="0.2">
      <c r="A9" s="106">
        <v>8</v>
      </c>
      <c r="B9" s="109">
        <v>11.5</v>
      </c>
      <c r="C9" s="109">
        <v>7.5</v>
      </c>
      <c r="D9" s="109">
        <v>8</v>
      </c>
      <c r="E9" s="109">
        <v>0.5</v>
      </c>
    </row>
    <row r="10" spans="1:5" x14ac:dyDescent="0.2">
      <c r="A10" s="106">
        <v>9</v>
      </c>
      <c r="B10" s="109">
        <v>8.8000000000000007</v>
      </c>
      <c r="C10" s="109">
        <v>2</v>
      </c>
      <c r="D10" s="109">
        <v>6</v>
      </c>
      <c r="E10" s="112">
        <v>0</v>
      </c>
    </row>
    <row r="11" spans="1:5" x14ac:dyDescent="0.2">
      <c r="A11" s="106">
        <v>10</v>
      </c>
      <c r="B11" s="109">
        <v>12.2</v>
      </c>
      <c r="C11" s="109">
        <v>4.0999999999999996</v>
      </c>
      <c r="D11" s="109">
        <v>6.5</v>
      </c>
      <c r="E11" s="109" t="s">
        <v>53</v>
      </c>
    </row>
    <row r="12" spans="1:5" x14ac:dyDescent="0.2">
      <c r="A12" s="106">
        <v>11</v>
      </c>
      <c r="B12" s="109">
        <v>10.1</v>
      </c>
      <c r="C12" s="109">
        <v>1.5</v>
      </c>
      <c r="D12" s="109">
        <v>5.5</v>
      </c>
      <c r="E12" s="112">
        <v>1.5</v>
      </c>
    </row>
    <row r="13" spans="1:5" x14ac:dyDescent="0.2">
      <c r="A13" s="106">
        <v>12</v>
      </c>
      <c r="B13" s="109">
        <v>9.5</v>
      </c>
      <c r="C13" s="109">
        <v>6.2</v>
      </c>
      <c r="D13" s="109">
        <v>8</v>
      </c>
      <c r="E13" s="112">
        <v>10</v>
      </c>
    </row>
    <row r="14" spans="1:5" x14ac:dyDescent="0.2">
      <c r="A14" s="106">
        <v>13</v>
      </c>
      <c r="B14" s="109">
        <v>9.9</v>
      </c>
      <c r="C14" s="109">
        <v>5.2</v>
      </c>
      <c r="D14" s="109">
        <v>6</v>
      </c>
      <c r="E14" s="109">
        <v>3.5</v>
      </c>
    </row>
    <row r="15" spans="1:5" x14ac:dyDescent="0.2">
      <c r="A15" s="106">
        <v>14</v>
      </c>
      <c r="B15" s="109">
        <v>9.9</v>
      </c>
      <c r="C15" s="109">
        <v>5.9</v>
      </c>
      <c r="D15" s="109">
        <v>6</v>
      </c>
      <c r="E15" s="109">
        <v>12.5</v>
      </c>
    </row>
    <row r="16" spans="1:5" x14ac:dyDescent="0.2">
      <c r="A16" s="106">
        <v>15</v>
      </c>
      <c r="B16" s="109">
        <v>10.8</v>
      </c>
      <c r="C16" s="109">
        <v>6.5</v>
      </c>
      <c r="D16" s="109">
        <v>7</v>
      </c>
      <c r="E16" s="109">
        <v>3.5</v>
      </c>
    </row>
    <row r="17" spans="1:5" x14ac:dyDescent="0.2">
      <c r="A17" s="106">
        <v>16</v>
      </c>
      <c r="B17" s="109">
        <v>10.8</v>
      </c>
      <c r="C17" s="109">
        <v>6</v>
      </c>
      <c r="D17" s="109">
        <v>7</v>
      </c>
      <c r="E17" s="112">
        <v>5</v>
      </c>
    </row>
    <row r="18" spans="1:5" x14ac:dyDescent="0.2">
      <c r="A18" s="106">
        <v>17</v>
      </c>
      <c r="B18" s="109">
        <v>8.3000000000000007</v>
      </c>
      <c r="C18" s="109">
        <v>3.3</v>
      </c>
      <c r="D18" s="109">
        <v>5</v>
      </c>
      <c r="E18" s="109">
        <v>2.5</v>
      </c>
    </row>
    <row r="19" spans="1:5" x14ac:dyDescent="0.2">
      <c r="A19" s="106">
        <v>18</v>
      </c>
      <c r="B19" s="109">
        <v>12.1</v>
      </c>
      <c r="C19" s="109">
        <v>5.3</v>
      </c>
      <c r="D19" s="109">
        <v>8</v>
      </c>
      <c r="E19" s="112">
        <v>7</v>
      </c>
    </row>
    <row r="20" spans="1:5" x14ac:dyDescent="0.2">
      <c r="A20" s="106">
        <v>19</v>
      </c>
      <c r="B20" s="109">
        <v>13.5</v>
      </c>
      <c r="C20" s="109">
        <v>9.5</v>
      </c>
      <c r="D20" s="109">
        <v>9</v>
      </c>
      <c r="E20" s="112">
        <v>15</v>
      </c>
    </row>
    <row r="21" spans="1:5" x14ac:dyDescent="0.2">
      <c r="A21" s="106">
        <v>20</v>
      </c>
      <c r="B21" s="109">
        <v>10.5</v>
      </c>
      <c r="C21" s="109">
        <v>5.4</v>
      </c>
      <c r="D21" s="109">
        <v>8</v>
      </c>
      <c r="E21" s="112" t="s">
        <v>53</v>
      </c>
    </row>
    <row r="22" spans="1:5" x14ac:dyDescent="0.2">
      <c r="A22" s="106">
        <v>21</v>
      </c>
      <c r="B22" s="109">
        <v>11.2</v>
      </c>
      <c r="C22" s="109">
        <v>7.7</v>
      </c>
      <c r="D22" s="109">
        <v>8</v>
      </c>
      <c r="E22" s="112">
        <v>7.5</v>
      </c>
    </row>
    <row r="23" spans="1:5" x14ac:dyDescent="0.2">
      <c r="A23" s="106">
        <v>22</v>
      </c>
      <c r="B23" s="109">
        <v>9.9</v>
      </c>
      <c r="C23" s="109">
        <v>6.2</v>
      </c>
      <c r="D23" s="109">
        <v>8</v>
      </c>
      <c r="E23" s="109" t="s">
        <v>53</v>
      </c>
    </row>
    <row r="24" spans="1:5" x14ac:dyDescent="0.2">
      <c r="A24" s="106">
        <v>23</v>
      </c>
      <c r="B24" s="109">
        <v>11.8</v>
      </c>
      <c r="C24" s="109">
        <v>8</v>
      </c>
      <c r="D24" s="109">
        <v>8</v>
      </c>
      <c r="E24" s="112">
        <v>1</v>
      </c>
    </row>
    <row r="25" spans="1:5" x14ac:dyDescent="0.2">
      <c r="A25" s="106">
        <v>24</v>
      </c>
      <c r="B25" s="109">
        <v>12.3</v>
      </c>
      <c r="C25" s="109">
        <v>4.7</v>
      </c>
      <c r="D25" s="109">
        <v>7</v>
      </c>
      <c r="E25" s="112" t="s">
        <v>53</v>
      </c>
    </row>
    <row r="26" spans="1:5" x14ac:dyDescent="0.2">
      <c r="A26" s="106">
        <v>25</v>
      </c>
      <c r="B26" s="109">
        <v>9.6999999999999993</v>
      </c>
      <c r="C26" s="109">
        <v>2.8</v>
      </c>
      <c r="D26" s="109">
        <v>6</v>
      </c>
      <c r="E26" s="112" t="s">
        <v>53</v>
      </c>
    </row>
    <row r="27" spans="1:5" x14ac:dyDescent="0.2">
      <c r="A27" s="106">
        <v>26</v>
      </c>
      <c r="B27" s="109">
        <v>10.3</v>
      </c>
      <c r="C27" s="109">
        <v>7.2</v>
      </c>
      <c r="D27" s="109">
        <v>8</v>
      </c>
      <c r="E27" s="109">
        <v>2.5</v>
      </c>
    </row>
    <row r="28" spans="1:5" x14ac:dyDescent="0.2">
      <c r="A28" s="106">
        <v>27</v>
      </c>
      <c r="B28" s="109">
        <v>10.1</v>
      </c>
      <c r="C28" s="109">
        <v>6.1</v>
      </c>
      <c r="D28" s="109">
        <v>7</v>
      </c>
      <c r="E28" s="109" t="s">
        <v>53</v>
      </c>
    </row>
    <row r="29" spans="1:5" x14ac:dyDescent="0.2">
      <c r="A29" s="106">
        <v>28</v>
      </c>
      <c r="B29" s="109">
        <v>9.9</v>
      </c>
      <c r="C29" s="109">
        <v>8</v>
      </c>
      <c r="D29" s="109">
        <v>8</v>
      </c>
      <c r="E29" s="112">
        <v>0</v>
      </c>
    </row>
    <row r="30" spans="1:5" x14ac:dyDescent="0.2">
      <c r="A30" s="106">
        <v>29</v>
      </c>
      <c r="B30" s="109">
        <v>10.199999999999999</v>
      </c>
      <c r="C30" s="109">
        <v>3.6</v>
      </c>
      <c r="D30" s="109">
        <v>8</v>
      </c>
      <c r="E30" s="112" t="s">
        <v>53</v>
      </c>
    </row>
    <row r="31" spans="1:5" x14ac:dyDescent="0.2">
      <c r="A31" s="106">
        <v>30</v>
      </c>
      <c r="B31" s="109">
        <v>10.9</v>
      </c>
      <c r="C31" s="109">
        <v>5.9</v>
      </c>
      <c r="D31" s="109">
        <v>7</v>
      </c>
      <c r="E31" s="109" t="s">
        <v>53</v>
      </c>
    </row>
    <row r="32" spans="1:5" x14ac:dyDescent="0.2">
      <c r="A32" s="107">
        <v>31</v>
      </c>
      <c r="B32" s="110">
        <v>9.9</v>
      </c>
      <c r="C32" s="110">
        <v>3.3</v>
      </c>
      <c r="D32" s="110">
        <v>6</v>
      </c>
      <c r="E32" s="110" t="s">
        <v>53</v>
      </c>
    </row>
    <row r="33" spans="1:5" x14ac:dyDescent="0.2">
      <c r="A33" s="117" t="s">
        <v>13</v>
      </c>
      <c r="B33" s="115">
        <f>SUM(B2:B32)</f>
        <v>328.9</v>
      </c>
      <c r="C33" s="115">
        <f>SUM(C2:C32)</f>
        <v>158.70000000000002</v>
      </c>
      <c r="D33" s="115">
        <f>SUM(D2:D32)</f>
        <v>215</v>
      </c>
      <c r="E33" s="114">
        <f>SUM(E2:E32)</f>
        <v>76.5</v>
      </c>
    </row>
    <row r="34" spans="1:5" x14ac:dyDescent="0.2">
      <c r="A34" s="118" t="s">
        <v>50</v>
      </c>
      <c r="B34" s="113">
        <f>AVERAGE(B2:B32)</f>
        <v>10.609677419354838</v>
      </c>
      <c r="C34" s="113">
        <f>AVERAGE(C2:C32)</f>
        <v>5.1193548387096781</v>
      </c>
      <c r="D34" s="113">
        <f>AVERAGE(D2:D32)</f>
        <v>6.935483870967742</v>
      </c>
      <c r="E34" s="116">
        <f>AVERAGE(E2:E32)</f>
        <v>3.6428571428571428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G34"/>
  <sheetViews>
    <sheetView zoomScaleNormal="100" workbookViewId="0">
      <selection activeCell="Q35" sqref="Q35"/>
    </sheetView>
  </sheetViews>
  <sheetFormatPr defaultColWidth="9.140625" defaultRowHeight="12.75" x14ac:dyDescent="0.2"/>
  <cols>
    <col min="1" max="1" width="12" style="174" customWidth="1"/>
    <col min="2" max="5" width="16" style="179" customWidth="1"/>
    <col min="6" max="6" width="13.7109375" style="165" customWidth="1"/>
    <col min="7" max="16384" width="9.140625" style="165"/>
  </cols>
  <sheetData>
    <row r="1" spans="1:7" ht="25.5" customHeight="1" x14ac:dyDescent="0.2">
      <c r="A1" s="170"/>
      <c r="B1" s="164" t="s">
        <v>75</v>
      </c>
      <c r="C1" s="164" t="s">
        <v>76</v>
      </c>
      <c r="D1" s="164" t="s">
        <v>74</v>
      </c>
      <c r="E1" s="164"/>
      <c r="F1" s="164"/>
    </row>
    <row r="2" spans="1:7" x14ac:dyDescent="0.2">
      <c r="A2" s="171" t="s">
        <v>12</v>
      </c>
      <c r="B2" s="97">
        <v>15.8</v>
      </c>
      <c r="C2" s="97">
        <v>1.9</v>
      </c>
      <c r="D2" s="97">
        <v>11</v>
      </c>
      <c r="E2" s="97">
        <f>'December 2018'!E33</f>
        <v>57.5</v>
      </c>
      <c r="F2" s="167"/>
    </row>
    <row r="3" spans="1:7" x14ac:dyDescent="0.2">
      <c r="A3" s="171" t="s">
        <v>1</v>
      </c>
      <c r="B3" s="97">
        <v>12.6</v>
      </c>
      <c r="C3" s="97">
        <v>-2.5</v>
      </c>
      <c r="D3" s="97">
        <v>7</v>
      </c>
      <c r="E3" s="97">
        <f>'January 2019'!E34</f>
        <v>34.5</v>
      </c>
      <c r="F3" s="166"/>
      <c r="G3" s="181">
        <v>43495</v>
      </c>
    </row>
    <row r="4" spans="1:7" x14ac:dyDescent="0.2">
      <c r="A4" s="171" t="s">
        <v>2</v>
      </c>
      <c r="B4" s="97">
        <v>20</v>
      </c>
      <c r="C4" s="97">
        <v>-0.9</v>
      </c>
      <c r="D4" s="97">
        <v>11</v>
      </c>
      <c r="E4" s="97">
        <f>'February 2019'!E30</f>
        <v>41.5</v>
      </c>
      <c r="F4" s="166"/>
    </row>
    <row r="5" spans="1:7" x14ac:dyDescent="0.2">
      <c r="A5" s="171" t="s">
        <v>3</v>
      </c>
      <c r="B5" s="97">
        <v>20.2</v>
      </c>
      <c r="C5" s="97">
        <v>3.2</v>
      </c>
      <c r="D5" s="97">
        <v>8</v>
      </c>
      <c r="E5" s="97">
        <f>'March 2019'!E33</f>
        <v>43.2</v>
      </c>
      <c r="F5" s="166"/>
    </row>
    <row r="6" spans="1:7" x14ac:dyDescent="0.2">
      <c r="A6" s="171" t="s">
        <v>4</v>
      </c>
      <c r="B6" s="97">
        <v>25.5</v>
      </c>
      <c r="C6" s="97">
        <v>4.0999999999999996</v>
      </c>
      <c r="D6" s="97">
        <v>5.5</v>
      </c>
      <c r="E6" s="97">
        <f>'April 2019'!E32</f>
        <v>14.5</v>
      </c>
      <c r="F6" s="167"/>
    </row>
    <row r="7" spans="1:7" x14ac:dyDescent="0.2">
      <c r="A7" s="171" t="s">
        <v>5</v>
      </c>
      <c r="B7" s="97">
        <v>25.2</v>
      </c>
      <c r="C7" s="97">
        <v>4.7</v>
      </c>
      <c r="D7" s="97">
        <v>9</v>
      </c>
      <c r="E7" s="97">
        <f>'May 2019'!E33</f>
        <v>28.5</v>
      </c>
      <c r="F7" s="167"/>
    </row>
    <row r="8" spans="1:7" x14ac:dyDescent="0.2">
      <c r="A8" s="171" t="s">
        <v>6</v>
      </c>
      <c r="B8" s="97">
        <v>34.200000000000003</v>
      </c>
      <c r="C8" s="97">
        <v>10.199999999999999</v>
      </c>
      <c r="D8" s="97">
        <v>23</v>
      </c>
      <c r="E8" s="97">
        <f>'June 2019'!E32</f>
        <v>73.5</v>
      </c>
      <c r="F8" s="167"/>
      <c r="G8" s="181">
        <v>43626</v>
      </c>
    </row>
    <row r="9" spans="1:7" x14ac:dyDescent="0.2">
      <c r="A9" s="171" t="s">
        <v>7</v>
      </c>
      <c r="B9" s="97">
        <v>36.6</v>
      </c>
      <c r="C9" s="97">
        <v>12.5</v>
      </c>
      <c r="D9" s="97">
        <v>21</v>
      </c>
      <c r="E9" s="97">
        <f>'July 2019'!E33</f>
        <v>57</v>
      </c>
      <c r="F9" s="166"/>
      <c r="G9" s="180" t="s">
        <v>77</v>
      </c>
    </row>
    <row r="10" spans="1:7" x14ac:dyDescent="0.2">
      <c r="A10" s="171" t="s">
        <v>8</v>
      </c>
      <c r="B10" s="97">
        <v>32.799999999999997</v>
      </c>
      <c r="C10" s="97">
        <v>11.6</v>
      </c>
      <c r="D10" s="97">
        <v>10</v>
      </c>
      <c r="E10" s="97">
        <f>'August 2019'!E33</f>
        <v>31.05</v>
      </c>
      <c r="F10" s="167"/>
    </row>
    <row r="11" spans="1:7" x14ac:dyDescent="0.2">
      <c r="A11" s="171" t="s">
        <v>9</v>
      </c>
      <c r="B11" s="97">
        <v>26.9</v>
      </c>
      <c r="C11" s="97">
        <v>8.3000000000000007</v>
      </c>
      <c r="D11" s="97">
        <v>20</v>
      </c>
      <c r="E11" s="97">
        <f>'September 2019'!E33</f>
        <v>55</v>
      </c>
      <c r="F11" s="166"/>
    </row>
    <row r="12" spans="1:7" x14ac:dyDescent="0.2">
      <c r="A12" s="171" t="s">
        <v>10</v>
      </c>
      <c r="B12" s="97">
        <v>20</v>
      </c>
      <c r="C12" s="97">
        <v>2.5</v>
      </c>
      <c r="D12" s="97">
        <v>18</v>
      </c>
      <c r="E12" s="97">
        <f>'October 2019'!E33</f>
        <v>105.55</v>
      </c>
      <c r="F12" s="167"/>
    </row>
    <row r="13" spans="1:7" x14ac:dyDescent="0.2">
      <c r="A13" s="171" t="s">
        <v>11</v>
      </c>
      <c r="B13" s="97"/>
      <c r="C13" s="97"/>
      <c r="D13" s="97"/>
      <c r="E13" s="97"/>
      <c r="F13" s="167"/>
    </row>
    <row r="14" spans="1:7" x14ac:dyDescent="0.2">
      <c r="A14" s="171" t="s">
        <v>13</v>
      </c>
      <c r="B14" s="175"/>
      <c r="C14" s="175"/>
      <c r="D14" s="176"/>
      <c r="E14" s="176">
        <f>SUM(E2:E13)</f>
        <v>541.79999999999995</v>
      </c>
      <c r="F14" s="166"/>
    </row>
    <row r="15" spans="1:7" x14ac:dyDescent="0.2">
      <c r="A15" s="172"/>
      <c r="B15" s="175"/>
      <c r="C15" s="175"/>
      <c r="D15" s="176"/>
      <c r="E15" s="176"/>
      <c r="F15" s="166"/>
    </row>
    <row r="16" spans="1:7" x14ac:dyDescent="0.2">
      <c r="A16" s="172"/>
      <c r="B16" s="175"/>
      <c r="C16" s="175"/>
      <c r="D16" s="176"/>
      <c r="E16" s="176"/>
      <c r="F16" s="166"/>
    </row>
    <row r="17" spans="1:6" x14ac:dyDescent="0.2">
      <c r="A17" s="172"/>
      <c r="B17" s="175"/>
      <c r="C17" s="175"/>
      <c r="D17" s="176"/>
      <c r="E17" s="176"/>
      <c r="F17" s="167"/>
    </row>
    <row r="18" spans="1:6" x14ac:dyDescent="0.2">
      <c r="A18" s="172"/>
      <c r="B18" s="175"/>
      <c r="C18" s="175"/>
      <c r="D18" s="176"/>
      <c r="E18" s="176"/>
      <c r="F18" s="166"/>
    </row>
    <row r="19" spans="1:6" x14ac:dyDescent="0.2">
      <c r="A19" s="172"/>
      <c r="B19" s="175"/>
      <c r="C19" s="175"/>
      <c r="D19" s="176"/>
      <c r="E19" s="176"/>
      <c r="F19" s="167"/>
    </row>
    <row r="20" spans="1:6" x14ac:dyDescent="0.2">
      <c r="A20" s="172"/>
      <c r="B20" s="175"/>
      <c r="C20" s="175"/>
      <c r="D20" s="176"/>
      <c r="E20" s="176"/>
      <c r="F20" s="167"/>
    </row>
    <row r="21" spans="1:6" x14ac:dyDescent="0.2">
      <c r="A21" s="172"/>
      <c r="B21" s="175"/>
      <c r="C21" s="175"/>
      <c r="D21" s="176"/>
      <c r="E21" s="176"/>
      <c r="F21" s="167"/>
    </row>
    <row r="22" spans="1:6" x14ac:dyDescent="0.2">
      <c r="A22" s="172"/>
      <c r="B22" s="175"/>
      <c r="C22" s="175"/>
      <c r="D22" s="176"/>
      <c r="E22" s="176"/>
      <c r="F22" s="167"/>
    </row>
    <row r="23" spans="1:6" x14ac:dyDescent="0.2">
      <c r="A23" s="172"/>
      <c r="B23" s="175"/>
      <c r="C23" s="175"/>
      <c r="D23" s="176"/>
      <c r="E23" s="176"/>
      <c r="F23" s="166"/>
    </row>
    <row r="24" spans="1:6" x14ac:dyDescent="0.2">
      <c r="A24" s="172"/>
      <c r="B24" s="175"/>
      <c r="C24" s="175"/>
      <c r="D24" s="176"/>
      <c r="E24" s="176"/>
      <c r="F24" s="167"/>
    </row>
    <row r="25" spans="1:6" x14ac:dyDescent="0.2">
      <c r="A25" s="172"/>
      <c r="B25" s="175"/>
      <c r="C25" s="175"/>
      <c r="D25" s="176"/>
      <c r="E25" s="176"/>
      <c r="F25" s="167"/>
    </row>
    <row r="26" spans="1:6" x14ac:dyDescent="0.2">
      <c r="A26" s="172"/>
      <c r="B26" s="175"/>
      <c r="C26" s="175"/>
      <c r="D26" s="176"/>
      <c r="E26" s="176"/>
      <c r="F26" s="167"/>
    </row>
    <row r="27" spans="1:6" x14ac:dyDescent="0.2">
      <c r="A27" s="172"/>
      <c r="B27" s="175"/>
      <c r="C27" s="175"/>
      <c r="D27" s="176"/>
      <c r="E27" s="176"/>
      <c r="F27" s="166"/>
    </row>
    <row r="28" spans="1:6" x14ac:dyDescent="0.2">
      <c r="A28" s="172"/>
      <c r="B28" s="175"/>
      <c r="C28" s="175"/>
      <c r="D28" s="176"/>
      <c r="E28" s="176"/>
      <c r="F28" s="166"/>
    </row>
    <row r="29" spans="1:6" x14ac:dyDescent="0.2">
      <c r="A29" s="172"/>
      <c r="B29" s="175"/>
      <c r="C29" s="175"/>
      <c r="D29" s="176"/>
      <c r="E29" s="176"/>
      <c r="F29" s="167"/>
    </row>
    <row r="30" spans="1:6" x14ac:dyDescent="0.2">
      <c r="A30" s="172"/>
      <c r="B30" s="175"/>
      <c r="C30" s="175"/>
      <c r="D30" s="176"/>
      <c r="E30" s="176"/>
      <c r="F30" s="167"/>
    </row>
    <row r="31" spans="1:6" x14ac:dyDescent="0.2">
      <c r="A31" s="172"/>
      <c r="B31" s="175"/>
      <c r="C31" s="175"/>
      <c r="D31" s="176"/>
      <c r="E31" s="176"/>
      <c r="F31" s="166"/>
    </row>
    <row r="32" spans="1:6" x14ac:dyDescent="0.2">
      <c r="A32" s="172"/>
      <c r="B32" s="175"/>
      <c r="C32" s="175"/>
      <c r="D32" s="176"/>
      <c r="E32" s="176"/>
      <c r="F32" s="166"/>
    </row>
    <row r="33" spans="1:6" x14ac:dyDescent="0.2">
      <c r="A33" s="173"/>
      <c r="B33" s="177"/>
      <c r="C33" s="177"/>
      <c r="D33" s="177"/>
      <c r="E33" s="177"/>
      <c r="F33" s="168"/>
    </row>
    <row r="34" spans="1:6" x14ac:dyDescent="0.2">
      <c r="A34" s="173"/>
      <c r="B34" s="178"/>
      <c r="C34" s="178"/>
      <c r="D34" s="178"/>
      <c r="E34" s="178"/>
      <c r="F34" s="169"/>
    </row>
  </sheetData>
  <conditionalFormatting sqref="B2:B13">
    <cfRule type="top10" dxfId="2" priority="3" stopIfTrue="1" rank="1"/>
  </conditionalFormatting>
  <conditionalFormatting sqref="C2:C13">
    <cfRule type="top10" dxfId="1" priority="2" stopIfTrue="1" bottom="1" rank="1"/>
  </conditionalFormatting>
  <conditionalFormatting sqref="D2:E13">
    <cfRule type="top10" dxfId="0" priority="1" stopIfTrue="1" rank="1"/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E34"/>
  <sheetViews>
    <sheetView workbookViewId="0">
      <selection activeCell="H34" sqref="H34"/>
    </sheetView>
  </sheetViews>
  <sheetFormatPr defaultRowHeight="12.75" x14ac:dyDescent="0.2"/>
  <cols>
    <col min="1" max="5" width="13.7109375" customWidth="1"/>
  </cols>
  <sheetData>
    <row r="1" spans="1: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8.8000000000000007</v>
      </c>
      <c r="C2" s="108">
        <v>5.0999999999999996</v>
      </c>
      <c r="D2" s="108">
        <v>7</v>
      </c>
      <c r="E2" s="111" t="s">
        <v>53</v>
      </c>
    </row>
    <row r="3" spans="1:5" x14ac:dyDescent="0.2">
      <c r="A3" s="106">
        <v>2</v>
      </c>
      <c r="B3" s="109">
        <v>11.3</v>
      </c>
      <c r="C3" s="109">
        <v>8.8000000000000007</v>
      </c>
      <c r="D3" s="109">
        <v>9</v>
      </c>
      <c r="E3" s="109">
        <v>1</v>
      </c>
    </row>
    <row r="4" spans="1:5" x14ac:dyDescent="0.2">
      <c r="A4" s="106">
        <v>3</v>
      </c>
      <c r="B4" s="109">
        <v>11</v>
      </c>
      <c r="C4" s="109">
        <v>4.5</v>
      </c>
      <c r="D4" s="109">
        <v>6</v>
      </c>
      <c r="E4" s="109" t="s">
        <v>53</v>
      </c>
    </row>
    <row r="5" spans="1:5" x14ac:dyDescent="0.2">
      <c r="A5" s="106">
        <v>4</v>
      </c>
      <c r="B5" s="109">
        <v>9.9</v>
      </c>
      <c r="C5" s="109">
        <v>5.9</v>
      </c>
      <c r="D5" s="109">
        <v>7</v>
      </c>
      <c r="E5" s="109" t="s">
        <v>53</v>
      </c>
    </row>
    <row r="6" spans="1:5" x14ac:dyDescent="0.2">
      <c r="A6" s="106">
        <v>5</v>
      </c>
      <c r="B6" s="109">
        <v>9.5</v>
      </c>
      <c r="C6" s="109">
        <v>7.3</v>
      </c>
      <c r="D6" s="109">
        <v>7</v>
      </c>
      <c r="E6" s="112">
        <v>0</v>
      </c>
    </row>
    <row r="7" spans="1:5" x14ac:dyDescent="0.2">
      <c r="A7" s="106">
        <v>6</v>
      </c>
      <c r="B7" s="109">
        <v>9.5</v>
      </c>
      <c r="C7" s="109">
        <v>5.4</v>
      </c>
      <c r="D7" s="109">
        <v>7</v>
      </c>
      <c r="E7" s="112">
        <v>0</v>
      </c>
    </row>
    <row r="8" spans="1:5" x14ac:dyDescent="0.2">
      <c r="A8" s="106">
        <v>7</v>
      </c>
      <c r="B8" s="109">
        <v>13.5</v>
      </c>
      <c r="C8" s="109">
        <v>8.1999999999999993</v>
      </c>
      <c r="D8" s="109">
        <v>9</v>
      </c>
      <c r="E8" s="112">
        <v>0</v>
      </c>
    </row>
    <row r="9" spans="1:5" x14ac:dyDescent="0.2">
      <c r="A9" s="106">
        <v>8</v>
      </c>
      <c r="B9" s="109">
        <v>13.2</v>
      </c>
      <c r="C9" s="109">
        <v>10.5</v>
      </c>
      <c r="D9" s="109">
        <v>10</v>
      </c>
      <c r="E9" s="109" t="s">
        <v>53</v>
      </c>
    </row>
    <row r="10" spans="1:5" x14ac:dyDescent="0.2">
      <c r="A10" s="106">
        <v>9</v>
      </c>
      <c r="B10" s="109">
        <v>14.3</v>
      </c>
      <c r="C10" s="109">
        <v>6.1</v>
      </c>
      <c r="D10" s="109">
        <v>8</v>
      </c>
      <c r="E10" s="112">
        <v>5</v>
      </c>
    </row>
    <row r="11" spans="1:5" x14ac:dyDescent="0.2">
      <c r="A11" s="106">
        <v>10</v>
      </c>
      <c r="B11" s="109">
        <v>10.4</v>
      </c>
      <c r="C11" s="109">
        <v>5.5</v>
      </c>
      <c r="D11" s="109">
        <v>8</v>
      </c>
      <c r="E11" s="109" t="s">
        <v>53</v>
      </c>
    </row>
    <row r="12" spans="1:5" x14ac:dyDescent="0.2">
      <c r="A12" s="106">
        <v>11</v>
      </c>
      <c r="B12" s="109">
        <v>11.8</v>
      </c>
      <c r="C12" s="109">
        <v>10.199999999999999</v>
      </c>
      <c r="D12" s="109">
        <v>9</v>
      </c>
      <c r="E12" s="112">
        <v>1</v>
      </c>
    </row>
    <row r="13" spans="1:5" x14ac:dyDescent="0.2">
      <c r="A13" s="106">
        <v>12</v>
      </c>
      <c r="B13" s="109">
        <v>12.8</v>
      </c>
      <c r="C13" s="109">
        <v>6</v>
      </c>
      <c r="D13" s="109">
        <v>9</v>
      </c>
      <c r="E13" s="112" t="s">
        <v>53</v>
      </c>
    </row>
    <row r="14" spans="1:5" x14ac:dyDescent="0.2">
      <c r="A14" s="106">
        <v>13</v>
      </c>
      <c r="B14" s="109">
        <v>11.7</v>
      </c>
      <c r="C14" s="109">
        <v>8.1</v>
      </c>
      <c r="D14" s="109">
        <v>8</v>
      </c>
      <c r="E14" s="109">
        <v>5</v>
      </c>
    </row>
    <row r="15" spans="1:5" x14ac:dyDescent="0.2">
      <c r="A15" s="106">
        <v>14</v>
      </c>
      <c r="B15" s="109">
        <v>13.8</v>
      </c>
      <c r="C15" s="109">
        <v>7.3</v>
      </c>
      <c r="D15" s="109">
        <v>9</v>
      </c>
      <c r="E15" s="109">
        <v>9</v>
      </c>
    </row>
    <row r="16" spans="1:5" x14ac:dyDescent="0.2">
      <c r="A16" s="106">
        <v>15</v>
      </c>
      <c r="B16" s="109">
        <v>10</v>
      </c>
      <c r="C16" s="109">
        <v>6.3</v>
      </c>
      <c r="D16" s="109">
        <v>7</v>
      </c>
      <c r="E16" s="109" t="s">
        <v>53</v>
      </c>
    </row>
    <row r="17" spans="1:5" x14ac:dyDescent="0.2">
      <c r="A17" s="106">
        <v>16</v>
      </c>
      <c r="B17" s="109">
        <v>12.9</v>
      </c>
      <c r="C17" s="109">
        <v>8.5</v>
      </c>
      <c r="D17" s="109">
        <v>9</v>
      </c>
      <c r="E17" s="112">
        <v>0</v>
      </c>
    </row>
    <row r="18" spans="1:5" x14ac:dyDescent="0.2">
      <c r="A18" s="106">
        <v>17</v>
      </c>
      <c r="B18" s="109">
        <v>9.9</v>
      </c>
      <c r="C18" s="109">
        <v>1.9</v>
      </c>
      <c r="D18" s="109">
        <v>6</v>
      </c>
      <c r="E18" s="109" t="s">
        <v>53</v>
      </c>
    </row>
    <row r="19" spans="1:5" x14ac:dyDescent="0.2">
      <c r="A19" s="106">
        <v>18</v>
      </c>
      <c r="B19" s="109">
        <v>8.9</v>
      </c>
      <c r="C19" s="109">
        <v>1.3</v>
      </c>
      <c r="D19" s="109">
        <v>5</v>
      </c>
      <c r="E19" s="112" t="s">
        <v>53</v>
      </c>
    </row>
    <row r="20" spans="1:5" x14ac:dyDescent="0.2">
      <c r="A20" s="106">
        <v>19</v>
      </c>
      <c r="B20" s="109">
        <v>8.9</v>
      </c>
      <c r="C20" s="109">
        <v>1.8</v>
      </c>
      <c r="D20" s="109">
        <v>5</v>
      </c>
      <c r="E20" s="112">
        <v>0</v>
      </c>
    </row>
    <row r="21" spans="1:5" x14ac:dyDescent="0.2">
      <c r="A21" s="106">
        <v>20</v>
      </c>
      <c r="B21" s="109">
        <v>8.1999999999999993</v>
      </c>
      <c r="C21" s="109">
        <v>0.1</v>
      </c>
      <c r="D21" s="109">
        <v>4</v>
      </c>
      <c r="E21" s="112">
        <v>0</v>
      </c>
    </row>
    <row r="22" spans="1:5" x14ac:dyDescent="0.2">
      <c r="A22" s="106">
        <v>21</v>
      </c>
      <c r="B22" s="109">
        <v>8.4</v>
      </c>
      <c r="C22" s="109">
        <v>1</v>
      </c>
      <c r="D22" s="109">
        <v>4</v>
      </c>
      <c r="E22" s="112">
        <v>0</v>
      </c>
    </row>
    <row r="23" spans="1:5" x14ac:dyDescent="0.2">
      <c r="A23" s="106">
        <v>22</v>
      </c>
      <c r="B23" s="109">
        <v>8.5</v>
      </c>
      <c r="C23" s="109">
        <v>5.2</v>
      </c>
      <c r="D23" s="109">
        <v>6</v>
      </c>
      <c r="E23" s="109" t="s">
        <v>53</v>
      </c>
    </row>
    <row r="24" spans="1:5" x14ac:dyDescent="0.2">
      <c r="A24" s="106">
        <v>23</v>
      </c>
      <c r="B24" s="109">
        <v>8</v>
      </c>
      <c r="C24" s="109">
        <v>6.9</v>
      </c>
      <c r="D24" s="109">
        <v>7</v>
      </c>
      <c r="E24" s="112" t="s">
        <v>53</v>
      </c>
    </row>
    <row r="25" spans="1:5" x14ac:dyDescent="0.2">
      <c r="A25" s="106">
        <v>24</v>
      </c>
      <c r="B25" s="109">
        <v>7.9</v>
      </c>
      <c r="C25" s="109">
        <v>6.5</v>
      </c>
      <c r="D25" s="109">
        <v>7</v>
      </c>
      <c r="E25" s="112" t="s">
        <v>53</v>
      </c>
    </row>
    <row r="26" spans="1:5" x14ac:dyDescent="0.2">
      <c r="A26" s="106">
        <v>25</v>
      </c>
      <c r="B26" s="109">
        <v>9.1</v>
      </c>
      <c r="C26" s="109">
        <v>6.3</v>
      </c>
      <c r="D26" s="109">
        <v>7</v>
      </c>
      <c r="E26" s="112">
        <v>0</v>
      </c>
    </row>
    <row r="27" spans="1:5" x14ac:dyDescent="0.2">
      <c r="A27" s="106">
        <v>26</v>
      </c>
      <c r="B27" s="109">
        <v>11.1</v>
      </c>
      <c r="C27" s="109">
        <v>8.3000000000000007</v>
      </c>
      <c r="D27" s="109">
        <v>7</v>
      </c>
      <c r="E27" s="109">
        <v>2</v>
      </c>
    </row>
    <row r="28" spans="1:5" x14ac:dyDescent="0.2">
      <c r="A28" s="106">
        <v>27</v>
      </c>
      <c r="B28" s="109">
        <v>10.199999999999999</v>
      </c>
      <c r="C28" s="109">
        <v>3.3</v>
      </c>
      <c r="D28" s="109">
        <v>6</v>
      </c>
      <c r="E28" s="109">
        <v>10</v>
      </c>
    </row>
    <row r="29" spans="1:5" x14ac:dyDescent="0.2">
      <c r="A29" s="106">
        <v>28</v>
      </c>
      <c r="B29" s="109">
        <v>8.5</v>
      </c>
      <c r="C29" s="109">
        <v>3.7</v>
      </c>
      <c r="D29" s="109">
        <v>5</v>
      </c>
      <c r="E29" s="112" t="s">
        <v>53</v>
      </c>
    </row>
    <row r="30" spans="1:5" x14ac:dyDescent="0.2">
      <c r="A30" s="106">
        <v>29</v>
      </c>
      <c r="B30" s="109">
        <v>10.4</v>
      </c>
      <c r="C30" s="109">
        <v>4.5</v>
      </c>
      <c r="D30" s="109">
        <v>8</v>
      </c>
      <c r="E30" s="112">
        <v>0</v>
      </c>
    </row>
    <row r="31" spans="1:5" x14ac:dyDescent="0.2">
      <c r="A31" s="106">
        <v>30</v>
      </c>
      <c r="B31" s="109">
        <v>13.2</v>
      </c>
      <c r="C31" s="109">
        <v>9.4</v>
      </c>
      <c r="D31" s="109">
        <v>8</v>
      </c>
      <c r="E31" s="109">
        <v>0.5</v>
      </c>
    </row>
    <row r="32" spans="1:5" x14ac:dyDescent="0.2">
      <c r="A32" s="107">
        <v>31</v>
      </c>
      <c r="B32" s="110">
        <v>13.1</v>
      </c>
      <c r="C32" s="110">
        <v>10.5</v>
      </c>
      <c r="D32" s="110">
        <v>9</v>
      </c>
      <c r="E32" s="110">
        <v>0</v>
      </c>
    </row>
    <row r="33" spans="1:5" x14ac:dyDescent="0.2">
      <c r="A33" s="117" t="s">
        <v>13</v>
      </c>
      <c r="B33" s="115">
        <f>SUM(B2:B32)</f>
        <v>328.70000000000005</v>
      </c>
      <c r="C33" s="115">
        <f>SUM(C2:C32)</f>
        <v>184.40000000000003</v>
      </c>
      <c r="D33" s="115">
        <f>SUM(D2:D32)</f>
        <v>223</v>
      </c>
      <c r="E33" s="114">
        <f>SUM(E2:E32)</f>
        <v>33.5</v>
      </c>
    </row>
    <row r="34" spans="1:5" x14ac:dyDescent="0.2">
      <c r="A34" s="118" t="s">
        <v>50</v>
      </c>
      <c r="B34" s="113">
        <f>AVERAGE(B2:B32)</f>
        <v>10.603225806451615</v>
      </c>
      <c r="C34" s="113">
        <f>AVERAGE(C2:C32)</f>
        <v>5.9483870967741943</v>
      </c>
      <c r="D34" s="113">
        <f>AVERAGE(D2:D32)</f>
        <v>7.193548387096774</v>
      </c>
      <c r="E34" s="116">
        <f>AVERAGE(E2:E32)</f>
        <v>1.8611111111111112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E34"/>
  <sheetViews>
    <sheetView topLeftCell="A13" workbookViewId="0">
      <selection activeCell="B34" sqref="B34"/>
    </sheetView>
  </sheetViews>
  <sheetFormatPr defaultRowHeight="12.75" x14ac:dyDescent="0.2"/>
  <cols>
    <col min="1" max="2" width="13.7109375" customWidth="1"/>
    <col min="3" max="3" width="15.7109375" customWidth="1"/>
    <col min="4" max="5" width="13.7109375" customWidth="1"/>
  </cols>
  <sheetData>
    <row r="1" spans="1: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13</v>
      </c>
      <c r="C2" s="108">
        <v>7.5</v>
      </c>
      <c r="D2" s="108">
        <v>9</v>
      </c>
      <c r="E2" s="111">
        <v>6</v>
      </c>
    </row>
    <row r="3" spans="1:5" x14ac:dyDescent="0.2">
      <c r="A3" s="106">
        <v>2</v>
      </c>
      <c r="B3" s="109">
        <v>14.1</v>
      </c>
      <c r="C3" s="109">
        <v>9.1999999999999993</v>
      </c>
      <c r="D3" s="109">
        <v>9</v>
      </c>
      <c r="E3" s="109">
        <v>0</v>
      </c>
    </row>
    <row r="4" spans="1:5" x14ac:dyDescent="0.2">
      <c r="A4" s="106">
        <v>3</v>
      </c>
      <c r="B4" s="109">
        <v>12.2</v>
      </c>
      <c r="C4" s="109">
        <v>5.6</v>
      </c>
      <c r="D4" s="109">
        <v>7</v>
      </c>
      <c r="E4" s="109">
        <v>0</v>
      </c>
    </row>
    <row r="5" spans="1:5" x14ac:dyDescent="0.2">
      <c r="A5" s="106">
        <v>4</v>
      </c>
      <c r="B5" s="109">
        <v>10.1</v>
      </c>
      <c r="C5" s="109">
        <v>1.2</v>
      </c>
      <c r="D5" s="109">
        <v>5</v>
      </c>
      <c r="E5" s="112" t="s">
        <v>53</v>
      </c>
    </row>
    <row r="6" spans="1:5" x14ac:dyDescent="0.2">
      <c r="A6" s="106">
        <v>5</v>
      </c>
      <c r="B6" s="109">
        <v>11.3</v>
      </c>
      <c r="C6" s="109">
        <v>3.3</v>
      </c>
      <c r="D6" s="109">
        <v>8</v>
      </c>
      <c r="E6" s="112">
        <v>2</v>
      </c>
    </row>
    <row r="7" spans="1:5" x14ac:dyDescent="0.2">
      <c r="A7" s="106">
        <v>6</v>
      </c>
      <c r="B7" s="112" t="s">
        <v>79</v>
      </c>
      <c r="C7" s="112" t="s">
        <v>80</v>
      </c>
      <c r="D7" s="112" t="s">
        <v>80</v>
      </c>
      <c r="E7" s="112" t="s">
        <v>80</v>
      </c>
    </row>
    <row r="8" spans="1:5" x14ac:dyDescent="0.2">
      <c r="A8" s="106">
        <v>7</v>
      </c>
      <c r="B8" s="112" t="s">
        <v>79</v>
      </c>
      <c r="C8" s="112" t="s">
        <v>80</v>
      </c>
      <c r="D8" s="112" t="s">
        <v>80</v>
      </c>
      <c r="E8" s="112" t="s">
        <v>80</v>
      </c>
    </row>
    <row r="9" spans="1:5" x14ac:dyDescent="0.2">
      <c r="A9" s="106">
        <v>8</v>
      </c>
      <c r="B9" s="109">
        <v>12.1</v>
      </c>
      <c r="C9" s="109">
        <v>8.1</v>
      </c>
      <c r="D9" s="109">
        <v>9</v>
      </c>
      <c r="E9" s="109">
        <v>0</v>
      </c>
    </row>
    <row r="10" spans="1:5" x14ac:dyDescent="0.2">
      <c r="A10" s="106">
        <v>9</v>
      </c>
      <c r="B10" s="109">
        <v>13.5</v>
      </c>
      <c r="C10" s="109">
        <v>7</v>
      </c>
      <c r="D10" s="109">
        <v>8</v>
      </c>
      <c r="E10" s="112">
        <v>10</v>
      </c>
    </row>
    <row r="11" spans="1:5" x14ac:dyDescent="0.2">
      <c r="A11" s="106">
        <v>10</v>
      </c>
      <c r="B11" s="109">
        <v>10.1</v>
      </c>
      <c r="C11" s="109">
        <v>4.5</v>
      </c>
      <c r="D11" s="109">
        <v>6</v>
      </c>
      <c r="E11" s="109">
        <v>2.5</v>
      </c>
    </row>
    <row r="12" spans="1:5" x14ac:dyDescent="0.2">
      <c r="A12" s="106">
        <v>11</v>
      </c>
      <c r="B12" s="109">
        <v>9.1</v>
      </c>
      <c r="C12" s="109">
        <v>3.2</v>
      </c>
      <c r="D12" s="109">
        <v>5</v>
      </c>
      <c r="E12" s="112">
        <v>0</v>
      </c>
    </row>
    <row r="13" spans="1:5" x14ac:dyDescent="0.2">
      <c r="A13" s="106">
        <v>12</v>
      </c>
      <c r="B13" s="109">
        <v>9.6999999999999993</v>
      </c>
      <c r="C13" s="109">
        <v>4.7</v>
      </c>
      <c r="D13" s="109">
        <v>5</v>
      </c>
      <c r="E13" s="112">
        <v>5</v>
      </c>
    </row>
    <row r="14" spans="1:5" x14ac:dyDescent="0.2">
      <c r="A14" s="106">
        <v>13</v>
      </c>
      <c r="B14" s="109">
        <v>10.3</v>
      </c>
      <c r="C14" s="109">
        <v>3</v>
      </c>
      <c r="D14" s="109">
        <v>6</v>
      </c>
      <c r="E14" s="109">
        <v>0.5</v>
      </c>
    </row>
    <row r="15" spans="1:5" x14ac:dyDescent="0.2">
      <c r="A15" s="106">
        <v>14</v>
      </c>
      <c r="B15" s="109">
        <v>13.1</v>
      </c>
      <c r="C15" s="109">
        <v>4</v>
      </c>
      <c r="D15" s="109">
        <v>7</v>
      </c>
      <c r="E15" s="109">
        <v>0.5</v>
      </c>
    </row>
    <row r="16" spans="1:5" x14ac:dyDescent="0.2">
      <c r="A16" s="106">
        <v>15</v>
      </c>
      <c r="B16" s="109">
        <v>13.6</v>
      </c>
      <c r="C16" s="109">
        <v>10.9</v>
      </c>
      <c r="D16" s="109">
        <v>9</v>
      </c>
      <c r="E16" s="109">
        <v>10</v>
      </c>
    </row>
    <row r="17" spans="1:5" x14ac:dyDescent="0.2">
      <c r="A17" s="106">
        <v>16</v>
      </c>
      <c r="B17" s="109">
        <v>13.6</v>
      </c>
      <c r="C17" s="109">
        <v>6.5</v>
      </c>
      <c r="D17" s="109">
        <v>8</v>
      </c>
      <c r="E17" s="112">
        <v>9</v>
      </c>
    </row>
    <row r="18" spans="1:5" x14ac:dyDescent="0.2">
      <c r="A18" s="106">
        <v>17</v>
      </c>
      <c r="B18" s="109">
        <v>11.8</v>
      </c>
      <c r="C18" s="109">
        <v>5.2</v>
      </c>
      <c r="D18" s="109">
        <v>7</v>
      </c>
      <c r="E18" s="109">
        <v>0</v>
      </c>
    </row>
    <row r="19" spans="1:5" x14ac:dyDescent="0.2">
      <c r="A19" s="106">
        <v>18</v>
      </c>
      <c r="B19" s="109">
        <v>11.8</v>
      </c>
      <c r="C19" s="109">
        <v>3.8</v>
      </c>
      <c r="D19" s="109">
        <v>6</v>
      </c>
      <c r="E19" s="112">
        <v>6</v>
      </c>
    </row>
    <row r="20" spans="1:5" x14ac:dyDescent="0.2">
      <c r="A20" s="106">
        <v>19</v>
      </c>
      <c r="B20" s="109">
        <v>10.5</v>
      </c>
      <c r="C20" s="109">
        <v>5.7</v>
      </c>
      <c r="D20" s="109">
        <v>8</v>
      </c>
      <c r="E20" s="112" t="s">
        <v>53</v>
      </c>
    </row>
    <row r="21" spans="1:5" x14ac:dyDescent="0.2">
      <c r="A21" s="106">
        <v>20</v>
      </c>
      <c r="B21" s="109">
        <v>11.1</v>
      </c>
      <c r="C21" s="109">
        <v>4.4000000000000004</v>
      </c>
      <c r="D21" s="109">
        <v>6</v>
      </c>
      <c r="E21" s="112">
        <v>4</v>
      </c>
    </row>
    <row r="22" spans="1:5" x14ac:dyDescent="0.2">
      <c r="A22" s="106">
        <v>21</v>
      </c>
      <c r="B22" s="109">
        <v>12.4</v>
      </c>
      <c r="C22" s="109">
        <v>7.8</v>
      </c>
      <c r="D22" s="109">
        <v>8</v>
      </c>
      <c r="E22" s="112">
        <v>0</v>
      </c>
    </row>
    <row r="23" spans="1:5" x14ac:dyDescent="0.2">
      <c r="A23" s="106">
        <v>22</v>
      </c>
      <c r="B23" s="109">
        <v>14.7</v>
      </c>
      <c r="C23" s="109">
        <v>10.1</v>
      </c>
      <c r="D23" s="109">
        <v>9</v>
      </c>
      <c r="E23" s="109">
        <v>0</v>
      </c>
    </row>
    <row r="24" spans="1:5" x14ac:dyDescent="0.2">
      <c r="A24" s="106">
        <v>23</v>
      </c>
      <c r="B24" s="109">
        <v>15.7</v>
      </c>
      <c r="C24" s="109">
        <v>6.9</v>
      </c>
      <c r="D24" s="109">
        <v>9</v>
      </c>
      <c r="E24" s="112">
        <v>3</v>
      </c>
    </row>
    <row r="25" spans="1:5" x14ac:dyDescent="0.2">
      <c r="A25" s="106">
        <v>24</v>
      </c>
      <c r="B25" s="112">
        <v>12.5</v>
      </c>
      <c r="C25" s="109">
        <v>5.8</v>
      </c>
      <c r="D25" s="109">
        <v>8</v>
      </c>
      <c r="E25" s="112" t="s">
        <v>53</v>
      </c>
    </row>
    <row r="26" spans="1:5" x14ac:dyDescent="0.2">
      <c r="A26" s="106">
        <v>25</v>
      </c>
      <c r="B26" s="109">
        <v>9.9</v>
      </c>
      <c r="C26" s="109">
        <v>2.8</v>
      </c>
      <c r="D26" s="109">
        <v>6</v>
      </c>
      <c r="E26" s="112">
        <v>0.5</v>
      </c>
    </row>
    <row r="27" spans="1:5" x14ac:dyDescent="0.2">
      <c r="A27" s="106">
        <v>26</v>
      </c>
      <c r="B27" s="109">
        <v>10.01</v>
      </c>
      <c r="C27" s="109">
        <v>3.1</v>
      </c>
      <c r="D27" s="109">
        <v>5</v>
      </c>
      <c r="E27" s="109">
        <v>5.5</v>
      </c>
    </row>
    <row r="28" spans="1:5" x14ac:dyDescent="0.2">
      <c r="A28" s="106">
        <v>27</v>
      </c>
      <c r="B28" s="109">
        <v>8.9</v>
      </c>
      <c r="C28" s="109">
        <v>1.3</v>
      </c>
      <c r="D28" s="109">
        <v>5</v>
      </c>
      <c r="E28" s="109" t="s">
        <v>53</v>
      </c>
    </row>
    <row r="29" spans="1:5" x14ac:dyDescent="0.2">
      <c r="A29" s="106">
        <v>28</v>
      </c>
      <c r="B29" s="109">
        <v>12.2</v>
      </c>
      <c r="C29" s="109">
        <v>6</v>
      </c>
      <c r="D29" s="109">
        <v>7</v>
      </c>
      <c r="E29" s="112">
        <v>8</v>
      </c>
    </row>
    <row r="30" spans="1:5" x14ac:dyDescent="0.2">
      <c r="A30" s="106">
        <v>29</v>
      </c>
      <c r="B30" s="109">
        <v>9.8000000000000007</v>
      </c>
      <c r="C30" s="109">
        <v>5.6</v>
      </c>
      <c r="D30" s="109">
        <v>6</v>
      </c>
      <c r="E30" s="112">
        <v>0.25</v>
      </c>
    </row>
    <row r="31" spans="1:5" x14ac:dyDescent="0.2">
      <c r="A31" s="106">
        <v>30</v>
      </c>
      <c r="B31" s="109"/>
      <c r="C31" s="109"/>
      <c r="D31" s="109"/>
      <c r="E31" s="109"/>
    </row>
    <row r="32" spans="1:5" x14ac:dyDescent="0.2">
      <c r="A32" s="107">
        <v>31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317.1099999999999</v>
      </c>
      <c r="C33" s="115">
        <f>SUM(C2:C32)</f>
        <v>147.20000000000002</v>
      </c>
      <c r="D33" s="115">
        <f>SUM(D2:D32)</f>
        <v>191</v>
      </c>
      <c r="E33" s="114">
        <f>SUM(E2:E32)</f>
        <v>72.75</v>
      </c>
    </row>
    <row r="34" spans="1:5" x14ac:dyDescent="0.2">
      <c r="A34" s="118" t="s">
        <v>50</v>
      </c>
      <c r="B34" s="113">
        <f>AVERAGE(B2:B32)</f>
        <v>11.744814814814811</v>
      </c>
      <c r="C34" s="113">
        <f>AVERAGE(C2:C32)</f>
        <v>5.4518518518518526</v>
      </c>
      <c r="D34" s="113">
        <f>AVERAGE(D2:D32)</f>
        <v>7.0740740740740744</v>
      </c>
      <c r="E34" s="116">
        <f>AVERAGE(E2:E32)</f>
        <v>3.1630434782608696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E34"/>
  <sheetViews>
    <sheetView topLeftCell="A7" workbookViewId="0">
      <selection activeCell="G35" sqref="G35"/>
    </sheetView>
  </sheetViews>
  <sheetFormatPr defaultRowHeight="12.75" x14ac:dyDescent="0.2"/>
  <cols>
    <col min="1" max="5" width="13.7109375" customWidth="1"/>
  </cols>
  <sheetData>
    <row r="1" spans="1: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11.7</v>
      </c>
      <c r="C2" s="108">
        <v>5.0999999999999996</v>
      </c>
      <c r="D2" s="108">
        <v>6</v>
      </c>
      <c r="E2" s="111">
        <v>3.5</v>
      </c>
    </row>
    <row r="3" spans="1:5" x14ac:dyDescent="0.2">
      <c r="A3" s="106">
        <v>2</v>
      </c>
      <c r="B3" s="109">
        <v>11</v>
      </c>
      <c r="C3" s="109">
        <v>2.7</v>
      </c>
      <c r="D3" s="109">
        <v>5</v>
      </c>
      <c r="E3" s="109">
        <v>0</v>
      </c>
    </row>
    <row r="4" spans="1:5" x14ac:dyDescent="0.2">
      <c r="A4" s="106">
        <v>3</v>
      </c>
      <c r="B4" s="109">
        <v>10.3</v>
      </c>
      <c r="C4" s="109">
        <v>2.6</v>
      </c>
      <c r="D4" s="109">
        <v>5</v>
      </c>
      <c r="E4" s="109" t="s">
        <v>26</v>
      </c>
    </row>
    <row r="5" spans="1:5" x14ac:dyDescent="0.2">
      <c r="A5" s="106">
        <v>4</v>
      </c>
      <c r="B5" s="109">
        <v>9.3000000000000007</v>
      </c>
      <c r="C5" s="109">
        <v>5.3</v>
      </c>
      <c r="D5" s="109">
        <v>6</v>
      </c>
      <c r="E5" s="109">
        <v>4</v>
      </c>
    </row>
    <row r="6" spans="1:5" x14ac:dyDescent="0.2">
      <c r="A6" s="106">
        <v>5</v>
      </c>
      <c r="B6" s="109">
        <v>7.1</v>
      </c>
      <c r="C6" s="109">
        <v>4.0999999999999996</v>
      </c>
      <c r="D6" s="109">
        <v>6</v>
      </c>
      <c r="E6" s="112">
        <v>5</v>
      </c>
    </row>
    <row r="7" spans="1:5" x14ac:dyDescent="0.2">
      <c r="A7" s="106">
        <v>6</v>
      </c>
      <c r="B7" s="109">
        <v>11.4</v>
      </c>
      <c r="C7" s="109">
        <v>3</v>
      </c>
      <c r="D7" s="109">
        <v>6</v>
      </c>
      <c r="E7" s="112">
        <v>0</v>
      </c>
    </row>
    <row r="8" spans="1:5" x14ac:dyDescent="0.2">
      <c r="A8" s="106">
        <v>7</v>
      </c>
      <c r="B8" s="109">
        <v>13.5</v>
      </c>
      <c r="C8" s="109">
        <v>6.8</v>
      </c>
      <c r="D8" s="109">
        <v>8</v>
      </c>
      <c r="E8" s="112" t="s">
        <v>26</v>
      </c>
    </row>
    <row r="9" spans="1:5" x14ac:dyDescent="0.2">
      <c r="A9" s="106">
        <v>8</v>
      </c>
      <c r="B9" s="109">
        <v>14.2</v>
      </c>
      <c r="C9" s="109">
        <v>5.3</v>
      </c>
      <c r="D9" s="109">
        <v>7</v>
      </c>
      <c r="E9" s="109">
        <v>1.5</v>
      </c>
    </row>
    <row r="10" spans="1:5" x14ac:dyDescent="0.2">
      <c r="A10" s="106">
        <v>9</v>
      </c>
      <c r="B10" s="109">
        <v>13.6</v>
      </c>
      <c r="C10" s="109">
        <v>7.2</v>
      </c>
      <c r="D10" s="109">
        <v>9</v>
      </c>
      <c r="E10" s="112" t="s">
        <v>26</v>
      </c>
    </row>
    <row r="11" spans="1:5" x14ac:dyDescent="0.2">
      <c r="A11" s="106">
        <v>10</v>
      </c>
      <c r="B11" s="109">
        <v>16.2</v>
      </c>
      <c r="C11" s="109">
        <v>9.6</v>
      </c>
      <c r="D11" s="109">
        <v>9</v>
      </c>
      <c r="E11" s="109">
        <v>0.5</v>
      </c>
    </row>
    <row r="12" spans="1:5" x14ac:dyDescent="0.2">
      <c r="A12" s="106">
        <v>11</v>
      </c>
      <c r="B12" s="109">
        <v>15.3</v>
      </c>
      <c r="C12" s="109">
        <v>5.8</v>
      </c>
      <c r="D12" s="109">
        <v>8</v>
      </c>
      <c r="E12" s="112" t="s">
        <v>26</v>
      </c>
    </row>
    <row r="13" spans="1:5" x14ac:dyDescent="0.2">
      <c r="A13" s="106">
        <v>12</v>
      </c>
      <c r="B13" s="109">
        <v>11.2</v>
      </c>
      <c r="C13" s="109">
        <v>6.8</v>
      </c>
      <c r="D13" s="109">
        <v>7</v>
      </c>
      <c r="E13" s="112">
        <v>0</v>
      </c>
    </row>
    <row r="14" spans="1:5" x14ac:dyDescent="0.2">
      <c r="A14" s="106">
        <v>13</v>
      </c>
      <c r="B14" s="109">
        <v>12.3</v>
      </c>
      <c r="C14" s="109">
        <v>7.3</v>
      </c>
      <c r="D14" s="109">
        <v>8</v>
      </c>
      <c r="E14" s="109">
        <v>0</v>
      </c>
    </row>
    <row r="15" spans="1:5" x14ac:dyDescent="0.2">
      <c r="A15" s="106">
        <v>14</v>
      </c>
      <c r="B15" s="109">
        <v>14</v>
      </c>
      <c r="C15" s="109">
        <v>10.1</v>
      </c>
      <c r="D15" s="109">
        <v>8</v>
      </c>
      <c r="E15" s="109">
        <v>0</v>
      </c>
    </row>
    <row r="16" spans="1:5" x14ac:dyDescent="0.2">
      <c r="A16" s="106">
        <v>15</v>
      </c>
      <c r="B16" s="109">
        <v>13.2</v>
      </c>
      <c r="C16" s="109">
        <v>4.5999999999999996</v>
      </c>
      <c r="D16" s="109">
        <v>7</v>
      </c>
      <c r="E16" s="109">
        <v>1</v>
      </c>
    </row>
    <row r="17" spans="1:5" x14ac:dyDescent="0.2">
      <c r="A17" s="106">
        <v>16</v>
      </c>
      <c r="B17" s="109">
        <v>14.2</v>
      </c>
      <c r="C17" s="109">
        <v>4.5999999999999996</v>
      </c>
      <c r="D17" s="109">
        <v>7</v>
      </c>
      <c r="E17" s="112">
        <v>0</v>
      </c>
    </row>
    <row r="18" spans="1:5" x14ac:dyDescent="0.2">
      <c r="A18" s="106">
        <v>17</v>
      </c>
      <c r="B18" s="109">
        <v>14.8</v>
      </c>
      <c r="C18" s="109">
        <v>10.199999999999999</v>
      </c>
      <c r="D18" s="109">
        <v>9</v>
      </c>
      <c r="E18" s="109">
        <v>0</v>
      </c>
    </row>
    <row r="19" spans="1:5" x14ac:dyDescent="0.2">
      <c r="A19" s="106">
        <v>18</v>
      </c>
      <c r="B19" s="109">
        <v>16.399999999999999</v>
      </c>
      <c r="C19" s="109">
        <v>7.1</v>
      </c>
      <c r="D19" s="109">
        <v>9</v>
      </c>
      <c r="E19" s="112">
        <v>0.5</v>
      </c>
    </row>
    <row r="20" spans="1:5" x14ac:dyDescent="0.2">
      <c r="A20" s="106">
        <v>19</v>
      </c>
      <c r="B20" s="109">
        <v>9.3000000000000007</v>
      </c>
      <c r="C20" s="109">
        <v>7.2</v>
      </c>
      <c r="D20" s="109">
        <v>8</v>
      </c>
      <c r="E20" s="112">
        <v>0</v>
      </c>
    </row>
    <row r="21" spans="1:5" x14ac:dyDescent="0.2">
      <c r="A21" s="106">
        <v>20</v>
      </c>
      <c r="B21" s="109">
        <v>10.9</v>
      </c>
      <c r="C21" s="109">
        <v>5.4</v>
      </c>
      <c r="D21" s="109">
        <v>8</v>
      </c>
      <c r="E21" s="112">
        <v>0</v>
      </c>
    </row>
    <row r="22" spans="1:5" x14ac:dyDescent="0.2">
      <c r="A22" s="106">
        <v>21</v>
      </c>
      <c r="B22" s="109">
        <v>11.4</v>
      </c>
      <c r="C22" s="109">
        <v>5.2</v>
      </c>
      <c r="D22" s="109">
        <v>7</v>
      </c>
      <c r="E22" s="112">
        <v>0</v>
      </c>
    </row>
    <row r="23" spans="1:5" x14ac:dyDescent="0.2">
      <c r="A23" s="106">
        <v>22</v>
      </c>
      <c r="B23" s="109">
        <v>11.2</v>
      </c>
      <c r="C23" s="109">
        <v>4.0999999999999996</v>
      </c>
      <c r="D23" s="109">
        <v>6</v>
      </c>
      <c r="E23" s="109">
        <v>0.5</v>
      </c>
    </row>
    <row r="24" spans="1:5" x14ac:dyDescent="0.2">
      <c r="A24" s="106">
        <v>23</v>
      </c>
      <c r="B24" s="109">
        <v>14.1</v>
      </c>
      <c r="C24" s="109">
        <v>3</v>
      </c>
      <c r="D24" s="109">
        <v>5</v>
      </c>
      <c r="E24" s="112">
        <v>0</v>
      </c>
    </row>
    <row r="25" spans="1:5" x14ac:dyDescent="0.2">
      <c r="A25" s="106">
        <v>24</v>
      </c>
      <c r="B25" s="109">
        <v>17.8</v>
      </c>
      <c r="C25" s="109">
        <v>2.2999999999999998</v>
      </c>
      <c r="D25" s="109">
        <v>5</v>
      </c>
      <c r="E25" s="112">
        <v>0</v>
      </c>
    </row>
    <row r="26" spans="1:5" x14ac:dyDescent="0.2">
      <c r="A26" s="106">
        <v>25</v>
      </c>
      <c r="B26" s="109">
        <v>14.9</v>
      </c>
      <c r="C26" s="109">
        <v>3.6</v>
      </c>
      <c r="D26" s="109">
        <v>5</v>
      </c>
      <c r="E26" s="112">
        <v>0</v>
      </c>
    </row>
    <row r="27" spans="1:5" x14ac:dyDescent="0.2">
      <c r="A27" s="106">
        <v>26</v>
      </c>
      <c r="B27" s="109">
        <v>14.2</v>
      </c>
      <c r="C27" s="109">
        <v>4.0999999999999996</v>
      </c>
      <c r="D27" s="109">
        <v>6</v>
      </c>
      <c r="E27" s="109">
        <v>0</v>
      </c>
    </row>
    <row r="28" spans="1:5" x14ac:dyDescent="0.2">
      <c r="A28" s="106">
        <v>27</v>
      </c>
      <c r="B28" s="109">
        <v>14.9</v>
      </c>
      <c r="C28" s="109">
        <v>5.9</v>
      </c>
      <c r="D28" s="109">
        <v>6</v>
      </c>
      <c r="E28" s="109">
        <v>0</v>
      </c>
    </row>
    <row r="29" spans="1:5" x14ac:dyDescent="0.2">
      <c r="A29" s="106">
        <v>28</v>
      </c>
      <c r="B29" s="109">
        <v>12.4</v>
      </c>
      <c r="C29" s="109">
        <v>4.8</v>
      </c>
      <c r="D29" s="109">
        <v>6</v>
      </c>
      <c r="E29" s="112">
        <v>0</v>
      </c>
    </row>
    <row r="30" spans="1:5" x14ac:dyDescent="0.2">
      <c r="A30" s="106">
        <v>29</v>
      </c>
      <c r="B30" s="109">
        <v>8.8000000000000007</v>
      </c>
      <c r="C30" s="109">
        <v>3.9</v>
      </c>
      <c r="D30" s="109">
        <v>6</v>
      </c>
      <c r="E30" s="112" t="s">
        <v>26</v>
      </c>
    </row>
    <row r="31" spans="1:5" x14ac:dyDescent="0.2">
      <c r="A31" s="106">
        <v>30</v>
      </c>
      <c r="B31" s="109">
        <v>11</v>
      </c>
      <c r="C31" s="109">
        <v>4.2</v>
      </c>
      <c r="D31" s="109">
        <v>6</v>
      </c>
      <c r="E31" s="109">
        <v>0</v>
      </c>
    </row>
    <row r="32" spans="1:5" x14ac:dyDescent="0.2">
      <c r="A32" s="107">
        <v>31</v>
      </c>
      <c r="B32" s="110">
        <v>11.5</v>
      </c>
      <c r="C32" s="110">
        <v>1.2</v>
      </c>
      <c r="D32" s="110">
        <v>5</v>
      </c>
      <c r="E32" s="110">
        <v>0</v>
      </c>
    </row>
    <row r="33" spans="1:5" x14ac:dyDescent="0.2">
      <c r="A33" s="117" t="s">
        <v>13</v>
      </c>
      <c r="B33" s="115">
        <f>SUM(B2:B32)</f>
        <v>392.09999999999997</v>
      </c>
      <c r="C33" s="115">
        <f>SUM(C2:C32)</f>
        <v>163.1</v>
      </c>
      <c r="D33" s="115">
        <f>SUM(D2:D32)</f>
        <v>209</v>
      </c>
      <c r="E33" s="114">
        <f>SUM(E2:E32)</f>
        <v>16.5</v>
      </c>
    </row>
    <row r="34" spans="1:5" x14ac:dyDescent="0.2">
      <c r="A34" s="118" t="s">
        <v>50</v>
      </c>
      <c r="B34" s="113">
        <f>AVERAGE(B2:B32)</f>
        <v>12.648387096774192</v>
      </c>
      <c r="C34" s="113">
        <f>AVERAGE(C2:C32)</f>
        <v>5.2612903225806447</v>
      </c>
      <c r="D34" s="113">
        <f>AVERAGE(D2:D32)</f>
        <v>6.741935483870968</v>
      </c>
      <c r="E34" s="116">
        <f>AVERAGE(E2:E32)</f>
        <v>0.63461538461538458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9F11-FD1A-465B-843F-297218B84609}">
  <dimension ref="A1:E34"/>
  <sheetViews>
    <sheetView topLeftCell="A7" workbookViewId="0">
      <selection activeCell="G35" sqref="G35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10.7</v>
      </c>
      <c r="C2" s="108">
        <v>6.4</v>
      </c>
      <c r="D2" s="108">
        <v>7</v>
      </c>
      <c r="E2" s="111" t="s">
        <v>53</v>
      </c>
    </row>
    <row r="3" spans="1:5" x14ac:dyDescent="0.2">
      <c r="A3" s="106">
        <v>2</v>
      </c>
      <c r="B3" s="109">
        <v>14.5</v>
      </c>
      <c r="C3" s="109">
        <v>8.6999999999999993</v>
      </c>
      <c r="D3" s="109">
        <v>9</v>
      </c>
      <c r="E3" s="109">
        <v>0</v>
      </c>
    </row>
    <row r="4" spans="1:5" x14ac:dyDescent="0.2">
      <c r="A4" s="106">
        <v>3</v>
      </c>
      <c r="B4" s="109">
        <v>15.5</v>
      </c>
      <c r="C4" s="109">
        <v>4.3</v>
      </c>
      <c r="D4" s="109">
        <v>9</v>
      </c>
      <c r="E4" s="109">
        <v>0</v>
      </c>
    </row>
    <row r="5" spans="1:5" x14ac:dyDescent="0.2">
      <c r="A5" s="106">
        <v>4</v>
      </c>
      <c r="B5" s="109">
        <v>17.899999999999999</v>
      </c>
      <c r="C5" s="109">
        <v>8.4</v>
      </c>
      <c r="D5" s="109">
        <v>9</v>
      </c>
      <c r="E5" s="109">
        <v>0</v>
      </c>
    </row>
    <row r="6" spans="1:5" x14ac:dyDescent="0.2">
      <c r="A6" s="106">
        <v>5</v>
      </c>
      <c r="B6" s="109">
        <v>22.7</v>
      </c>
      <c r="C6" s="109">
        <v>12</v>
      </c>
      <c r="D6" s="109">
        <v>10</v>
      </c>
      <c r="E6" s="112">
        <v>1</v>
      </c>
    </row>
    <row r="7" spans="1:5" x14ac:dyDescent="0.2">
      <c r="A7" s="106">
        <v>6</v>
      </c>
      <c r="B7" s="109">
        <v>18.600000000000001</v>
      </c>
      <c r="C7" s="109">
        <v>5.8</v>
      </c>
      <c r="D7" s="109">
        <v>9</v>
      </c>
      <c r="E7" s="112">
        <v>0</v>
      </c>
    </row>
    <row r="8" spans="1:5" x14ac:dyDescent="0.2">
      <c r="A8" s="106">
        <v>7</v>
      </c>
      <c r="B8" s="109">
        <v>20.6</v>
      </c>
      <c r="C8" s="109">
        <v>11.2</v>
      </c>
      <c r="D8" s="109">
        <v>10</v>
      </c>
      <c r="E8" s="112">
        <v>0</v>
      </c>
    </row>
    <row r="9" spans="1:5" x14ac:dyDescent="0.2">
      <c r="A9" s="106">
        <v>8</v>
      </c>
      <c r="B9" s="109">
        <v>21.2</v>
      </c>
      <c r="C9" s="109">
        <v>10.199999999999999</v>
      </c>
      <c r="D9" s="109">
        <v>11</v>
      </c>
      <c r="E9" s="109">
        <v>0</v>
      </c>
    </row>
    <row r="10" spans="1:5" x14ac:dyDescent="0.2">
      <c r="A10" s="106">
        <v>9</v>
      </c>
      <c r="B10" s="109">
        <v>23.2</v>
      </c>
      <c r="C10" s="109">
        <v>9.9</v>
      </c>
      <c r="D10" s="109">
        <v>11</v>
      </c>
      <c r="E10" s="112">
        <v>0</v>
      </c>
    </row>
    <row r="11" spans="1:5" x14ac:dyDescent="0.2">
      <c r="A11" s="106">
        <v>10</v>
      </c>
      <c r="B11" s="109">
        <v>23.2</v>
      </c>
      <c r="C11" s="109">
        <v>9.3000000000000007</v>
      </c>
      <c r="D11" s="109">
        <v>11</v>
      </c>
      <c r="E11" s="109">
        <v>0</v>
      </c>
    </row>
    <row r="12" spans="1:5" x14ac:dyDescent="0.2">
      <c r="A12" s="106">
        <v>11</v>
      </c>
      <c r="B12" s="109">
        <v>25.9</v>
      </c>
      <c r="C12" s="109">
        <v>10.3</v>
      </c>
      <c r="D12" s="109">
        <v>12</v>
      </c>
      <c r="E12" s="112">
        <v>0</v>
      </c>
    </row>
    <row r="13" spans="1:5" x14ac:dyDescent="0.2">
      <c r="A13" s="106">
        <v>12</v>
      </c>
      <c r="B13" s="109">
        <v>24.3</v>
      </c>
      <c r="C13" s="109">
        <v>8.5</v>
      </c>
      <c r="D13" s="109">
        <v>1</v>
      </c>
      <c r="E13" s="112">
        <v>0</v>
      </c>
    </row>
    <row r="14" spans="1:5" x14ac:dyDescent="0.2">
      <c r="A14" s="106">
        <v>13</v>
      </c>
      <c r="B14" s="109">
        <v>12.5</v>
      </c>
      <c r="C14" s="109">
        <v>5.7</v>
      </c>
      <c r="D14" s="109">
        <v>9</v>
      </c>
      <c r="E14" s="109" t="s">
        <v>53</v>
      </c>
    </row>
    <row r="15" spans="1:5" x14ac:dyDescent="0.2">
      <c r="A15" s="106">
        <v>14</v>
      </c>
      <c r="B15" s="109">
        <v>14.5</v>
      </c>
      <c r="C15" s="109">
        <v>4.4000000000000004</v>
      </c>
      <c r="D15" s="109">
        <v>9</v>
      </c>
      <c r="E15" s="109" t="s">
        <v>53</v>
      </c>
    </row>
    <row r="16" spans="1:5" x14ac:dyDescent="0.2">
      <c r="A16" s="106">
        <v>15</v>
      </c>
      <c r="B16" s="109">
        <v>19.3</v>
      </c>
      <c r="C16" s="109">
        <v>7.5</v>
      </c>
      <c r="D16" s="109">
        <v>10</v>
      </c>
      <c r="E16" s="109" t="s">
        <v>53</v>
      </c>
    </row>
    <row r="17" spans="1:5" x14ac:dyDescent="0.2">
      <c r="A17" s="106">
        <v>16</v>
      </c>
      <c r="B17" s="109">
        <v>21.1</v>
      </c>
      <c r="C17" s="109">
        <v>10.199999999999999</v>
      </c>
      <c r="D17" s="109">
        <v>11</v>
      </c>
      <c r="E17" s="112">
        <v>0</v>
      </c>
    </row>
    <row r="18" spans="1:5" x14ac:dyDescent="0.2">
      <c r="A18" s="106">
        <v>17</v>
      </c>
      <c r="B18" s="109">
        <v>14.9</v>
      </c>
      <c r="C18" s="109">
        <v>7.9</v>
      </c>
      <c r="D18" s="109">
        <v>10</v>
      </c>
      <c r="E18" s="109">
        <v>5</v>
      </c>
    </row>
    <row r="19" spans="1:5" x14ac:dyDescent="0.2">
      <c r="A19" s="106">
        <v>18</v>
      </c>
      <c r="B19" s="109">
        <v>15.8</v>
      </c>
      <c r="C19" s="109">
        <v>8.1999999999999993</v>
      </c>
      <c r="D19" s="109">
        <v>10</v>
      </c>
      <c r="E19" s="112" t="s">
        <v>53</v>
      </c>
    </row>
    <row r="20" spans="1:5" x14ac:dyDescent="0.2">
      <c r="A20" s="106">
        <v>19</v>
      </c>
      <c r="B20" s="109">
        <v>19.3</v>
      </c>
      <c r="C20" s="109">
        <v>8</v>
      </c>
      <c r="D20" s="109">
        <v>9</v>
      </c>
      <c r="E20" s="112">
        <v>0</v>
      </c>
    </row>
    <row r="21" spans="1:5" x14ac:dyDescent="0.2">
      <c r="A21" s="106">
        <v>20</v>
      </c>
      <c r="B21" s="109">
        <v>19.2</v>
      </c>
      <c r="C21" s="109">
        <v>10.5</v>
      </c>
      <c r="D21" s="109">
        <v>10</v>
      </c>
      <c r="E21" s="112">
        <v>0</v>
      </c>
    </row>
    <row r="22" spans="1:5" x14ac:dyDescent="0.2">
      <c r="A22" s="106">
        <v>21</v>
      </c>
      <c r="B22" s="109">
        <v>18.8</v>
      </c>
      <c r="C22" s="109">
        <v>9.5</v>
      </c>
      <c r="D22" s="109">
        <v>11</v>
      </c>
      <c r="E22" s="112">
        <v>0</v>
      </c>
    </row>
    <row r="23" spans="1:5" x14ac:dyDescent="0.2">
      <c r="A23" s="106">
        <v>22</v>
      </c>
      <c r="B23" s="109">
        <v>22</v>
      </c>
      <c r="C23" s="109">
        <v>8.9</v>
      </c>
      <c r="D23" s="109">
        <v>11</v>
      </c>
      <c r="E23" s="109">
        <v>0</v>
      </c>
    </row>
    <row r="24" spans="1:5" x14ac:dyDescent="0.2">
      <c r="A24" s="106">
        <v>23</v>
      </c>
      <c r="B24" s="109">
        <v>25</v>
      </c>
      <c r="C24" s="109">
        <v>10.3</v>
      </c>
      <c r="D24" s="109">
        <v>12</v>
      </c>
      <c r="E24" s="112">
        <v>0</v>
      </c>
    </row>
    <row r="25" spans="1:5" x14ac:dyDescent="0.2">
      <c r="A25" s="106">
        <v>24</v>
      </c>
      <c r="B25" s="109">
        <v>23.5</v>
      </c>
      <c r="C25" s="109">
        <v>8.5</v>
      </c>
      <c r="D25" s="109">
        <v>11</v>
      </c>
      <c r="E25" s="112">
        <v>0</v>
      </c>
    </row>
    <row r="26" spans="1:5" x14ac:dyDescent="0.2">
      <c r="A26" s="106">
        <v>25</v>
      </c>
      <c r="B26" s="109">
        <v>18</v>
      </c>
      <c r="C26" s="109">
        <v>5.6</v>
      </c>
      <c r="D26" s="109">
        <v>11</v>
      </c>
      <c r="E26" s="112">
        <v>0</v>
      </c>
    </row>
    <row r="27" spans="1:5" x14ac:dyDescent="0.2">
      <c r="A27" s="106">
        <v>26</v>
      </c>
      <c r="B27" s="109">
        <v>22.4</v>
      </c>
      <c r="C27" s="109">
        <v>8.1999999999999993</v>
      </c>
      <c r="D27" s="109">
        <v>12</v>
      </c>
      <c r="E27" s="109">
        <v>0</v>
      </c>
    </row>
    <row r="28" spans="1:5" x14ac:dyDescent="0.2">
      <c r="A28" s="106">
        <v>27</v>
      </c>
      <c r="B28" s="109">
        <v>20.399999999999999</v>
      </c>
      <c r="C28" s="109">
        <v>8.8000000000000007</v>
      </c>
      <c r="D28" s="109">
        <v>11</v>
      </c>
      <c r="E28" s="109">
        <v>5.5</v>
      </c>
    </row>
    <row r="29" spans="1:5" x14ac:dyDescent="0.2">
      <c r="A29" s="106">
        <v>28</v>
      </c>
      <c r="B29" s="109">
        <v>20.399999999999999</v>
      </c>
      <c r="C29" s="109">
        <v>8.3000000000000007</v>
      </c>
      <c r="D29" s="109">
        <v>11</v>
      </c>
      <c r="E29" s="112">
        <v>11</v>
      </c>
    </row>
    <row r="30" spans="1:5" x14ac:dyDescent="0.2">
      <c r="A30" s="106">
        <v>29</v>
      </c>
      <c r="B30" s="109">
        <v>14.9</v>
      </c>
      <c r="C30" s="109">
        <v>6.9</v>
      </c>
      <c r="D30" s="109">
        <v>10.5</v>
      </c>
      <c r="E30" s="112">
        <v>4</v>
      </c>
    </row>
    <row r="31" spans="1:5" x14ac:dyDescent="0.2">
      <c r="A31" s="106">
        <v>30</v>
      </c>
      <c r="B31" s="109">
        <v>14.6</v>
      </c>
      <c r="C31" s="109">
        <v>8.4</v>
      </c>
      <c r="D31" s="109">
        <v>10.5</v>
      </c>
      <c r="E31" s="109">
        <v>6</v>
      </c>
    </row>
    <row r="32" spans="1:5" x14ac:dyDescent="0.2">
      <c r="A32" s="107">
        <v>31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574.9</v>
      </c>
      <c r="C33" s="115">
        <f>SUM(C2:C32)</f>
        <v>250.80000000000004</v>
      </c>
      <c r="D33" s="115">
        <f>SUM(D2:D32)</f>
        <v>298</v>
      </c>
      <c r="E33" s="114">
        <f>SUM(E2:E32)</f>
        <v>32.5</v>
      </c>
    </row>
    <row r="34" spans="1:5" x14ac:dyDescent="0.2">
      <c r="A34" s="118" t="s">
        <v>50</v>
      </c>
      <c r="B34" s="113">
        <f>AVERAGE(B2:B32)</f>
        <v>19.163333333333334</v>
      </c>
      <c r="C34" s="113">
        <f>AVERAGE(C2:C32)</f>
        <v>8.3600000000000012</v>
      </c>
      <c r="D34" s="113">
        <f>AVERAGE(D2:D32)</f>
        <v>9.9333333333333336</v>
      </c>
      <c r="E34" s="116">
        <f>AVERAGE(E2:E32)</f>
        <v>1.3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E34"/>
  <sheetViews>
    <sheetView zoomScaleNormal="100" workbookViewId="0">
      <selection sqref="A1:E34"/>
    </sheetView>
  </sheetViews>
  <sheetFormatPr defaultRowHeight="12.75" x14ac:dyDescent="0.2"/>
  <cols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/>
      <c r="C2" s="108"/>
      <c r="D2" s="108"/>
      <c r="E2" s="111"/>
    </row>
    <row r="3" spans="1:5" x14ac:dyDescent="0.2">
      <c r="A3" s="106">
        <v>2</v>
      </c>
      <c r="B3" s="109"/>
      <c r="C3" s="109"/>
      <c r="D3" s="109"/>
      <c r="E3" s="109"/>
    </row>
    <row r="4" spans="1:5" x14ac:dyDescent="0.2">
      <c r="A4" s="106">
        <v>3</v>
      </c>
      <c r="B4" s="109"/>
      <c r="C4" s="109"/>
      <c r="D4" s="109"/>
      <c r="E4" s="109"/>
    </row>
    <row r="5" spans="1:5" x14ac:dyDescent="0.2">
      <c r="A5" s="106">
        <v>4</v>
      </c>
      <c r="B5" s="109"/>
      <c r="C5" s="109"/>
      <c r="D5" s="109"/>
      <c r="E5" s="109"/>
    </row>
    <row r="6" spans="1:5" x14ac:dyDescent="0.2">
      <c r="A6" s="106">
        <v>5</v>
      </c>
      <c r="B6" s="109"/>
      <c r="C6" s="109"/>
      <c r="D6" s="109"/>
      <c r="E6" s="112"/>
    </row>
    <row r="7" spans="1:5" x14ac:dyDescent="0.2">
      <c r="A7" s="106">
        <v>6</v>
      </c>
      <c r="B7" s="109"/>
      <c r="C7" s="109"/>
      <c r="D7" s="109"/>
      <c r="E7" s="112"/>
    </row>
    <row r="8" spans="1:5" x14ac:dyDescent="0.2">
      <c r="A8" s="106">
        <v>7</v>
      </c>
      <c r="B8" s="109"/>
      <c r="C8" s="109"/>
      <c r="D8" s="109"/>
      <c r="E8" s="112"/>
    </row>
    <row r="9" spans="1:5" x14ac:dyDescent="0.2">
      <c r="A9" s="106">
        <v>8</v>
      </c>
      <c r="B9" s="109"/>
      <c r="C9" s="109"/>
      <c r="D9" s="109"/>
      <c r="E9" s="109"/>
    </row>
    <row r="10" spans="1:5" x14ac:dyDescent="0.2">
      <c r="A10" s="106">
        <v>9</v>
      </c>
      <c r="B10" s="109"/>
      <c r="C10" s="109"/>
      <c r="D10" s="109"/>
      <c r="E10" s="112"/>
    </row>
    <row r="11" spans="1:5" x14ac:dyDescent="0.2">
      <c r="A11" s="106">
        <v>10</v>
      </c>
      <c r="B11" s="109"/>
      <c r="C11" s="109"/>
      <c r="D11" s="109"/>
      <c r="E11" s="109"/>
    </row>
    <row r="12" spans="1:5" x14ac:dyDescent="0.2">
      <c r="A12" s="106">
        <v>11</v>
      </c>
      <c r="B12" s="109"/>
      <c r="C12" s="109"/>
      <c r="D12" s="109"/>
      <c r="E12" s="112"/>
    </row>
    <row r="13" spans="1:5" x14ac:dyDescent="0.2">
      <c r="A13" s="106">
        <v>12</v>
      </c>
      <c r="B13" s="109"/>
      <c r="C13" s="109"/>
      <c r="D13" s="109"/>
      <c r="E13" s="112"/>
    </row>
    <row r="14" spans="1:5" x14ac:dyDescent="0.2">
      <c r="A14" s="106">
        <v>13</v>
      </c>
      <c r="B14" s="109"/>
      <c r="C14" s="109"/>
      <c r="D14" s="109"/>
      <c r="E14" s="109"/>
    </row>
    <row r="15" spans="1:5" x14ac:dyDescent="0.2">
      <c r="A15" s="106">
        <v>14</v>
      </c>
      <c r="B15" s="109"/>
      <c r="C15" s="109"/>
      <c r="D15" s="109"/>
      <c r="E15" s="109"/>
    </row>
    <row r="16" spans="1:5" x14ac:dyDescent="0.2">
      <c r="A16" s="106">
        <v>15</v>
      </c>
      <c r="B16" s="109"/>
      <c r="C16" s="109"/>
      <c r="D16" s="109"/>
      <c r="E16" s="109"/>
    </row>
    <row r="17" spans="1:5" x14ac:dyDescent="0.2">
      <c r="A17" s="106">
        <v>16</v>
      </c>
      <c r="B17" s="109"/>
      <c r="C17" s="109"/>
      <c r="D17" s="109"/>
      <c r="E17" s="112"/>
    </row>
    <row r="18" spans="1:5" x14ac:dyDescent="0.2">
      <c r="A18" s="106">
        <v>17</v>
      </c>
      <c r="B18" s="109"/>
      <c r="C18" s="109"/>
      <c r="D18" s="109"/>
      <c r="E18" s="109"/>
    </row>
    <row r="19" spans="1:5" x14ac:dyDescent="0.2">
      <c r="A19" s="106">
        <v>18</v>
      </c>
      <c r="B19" s="109"/>
      <c r="C19" s="109"/>
      <c r="D19" s="109"/>
      <c r="E19" s="112"/>
    </row>
    <row r="20" spans="1:5" x14ac:dyDescent="0.2">
      <c r="A20" s="106">
        <v>19</v>
      </c>
      <c r="B20" s="109"/>
      <c r="C20" s="109"/>
      <c r="D20" s="109"/>
      <c r="E20" s="112"/>
    </row>
    <row r="21" spans="1:5" x14ac:dyDescent="0.2">
      <c r="A21" s="106">
        <v>20</v>
      </c>
      <c r="B21" s="109"/>
      <c r="C21" s="109"/>
      <c r="D21" s="109"/>
      <c r="E21" s="112"/>
    </row>
    <row r="22" spans="1:5" x14ac:dyDescent="0.2">
      <c r="A22" s="106">
        <v>21</v>
      </c>
      <c r="B22" s="109"/>
      <c r="C22" s="109"/>
      <c r="D22" s="109"/>
      <c r="E22" s="112"/>
    </row>
    <row r="23" spans="1:5" x14ac:dyDescent="0.2">
      <c r="A23" s="106">
        <v>22</v>
      </c>
      <c r="B23" s="109"/>
      <c r="C23" s="109"/>
      <c r="D23" s="109"/>
      <c r="E23" s="109"/>
    </row>
    <row r="24" spans="1:5" x14ac:dyDescent="0.2">
      <c r="A24" s="106">
        <v>23</v>
      </c>
      <c r="B24" s="109"/>
      <c r="C24" s="109"/>
      <c r="D24" s="109"/>
      <c r="E24" s="112"/>
    </row>
    <row r="25" spans="1:5" x14ac:dyDescent="0.2">
      <c r="A25" s="106">
        <v>24</v>
      </c>
      <c r="B25" s="109"/>
      <c r="C25" s="109"/>
      <c r="D25" s="109"/>
      <c r="E25" s="112"/>
    </row>
    <row r="26" spans="1:5" x14ac:dyDescent="0.2">
      <c r="A26" s="106">
        <v>25</v>
      </c>
      <c r="B26" s="109"/>
      <c r="C26" s="109"/>
      <c r="D26" s="109"/>
      <c r="E26" s="112"/>
    </row>
    <row r="27" spans="1:5" x14ac:dyDescent="0.2">
      <c r="A27" s="106">
        <v>26</v>
      </c>
      <c r="B27" s="109"/>
      <c r="C27" s="109"/>
      <c r="D27" s="109"/>
      <c r="E27" s="109"/>
    </row>
    <row r="28" spans="1:5" x14ac:dyDescent="0.2">
      <c r="A28" s="106">
        <v>27</v>
      </c>
      <c r="B28" s="109"/>
      <c r="C28" s="109"/>
      <c r="D28" s="109"/>
      <c r="E28" s="109"/>
    </row>
    <row r="29" spans="1:5" x14ac:dyDescent="0.2">
      <c r="A29" s="106">
        <v>28</v>
      </c>
      <c r="B29" s="109"/>
      <c r="C29" s="109"/>
      <c r="D29" s="109"/>
      <c r="E29" s="112"/>
    </row>
    <row r="30" spans="1:5" x14ac:dyDescent="0.2">
      <c r="A30" s="106">
        <v>29</v>
      </c>
      <c r="B30" s="109"/>
      <c r="C30" s="109"/>
      <c r="D30" s="109"/>
      <c r="E30" s="112"/>
    </row>
    <row r="31" spans="1:5" x14ac:dyDescent="0.2">
      <c r="A31" s="106">
        <v>30</v>
      </c>
      <c r="B31" s="109"/>
      <c r="C31" s="109"/>
      <c r="D31" s="109"/>
      <c r="E31" s="109"/>
    </row>
    <row r="32" spans="1:5" x14ac:dyDescent="0.2">
      <c r="A32" s="107">
        <v>31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5007-4E7F-43E9-AFC6-88A65CECB52A}">
  <dimension ref="A1:E34"/>
  <sheetViews>
    <sheetView tabSelected="1" workbookViewId="0">
      <selection activeCell="F43" sqref="F43"/>
    </sheetView>
  </sheetViews>
  <sheetFormatPr defaultRowHeight="12.75" x14ac:dyDescent="0.2"/>
  <cols>
    <col min="1" max="5" width="13.7109375" customWidth="1"/>
  </cols>
  <sheetData>
    <row r="1" spans="1: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16.5</v>
      </c>
      <c r="C2" s="108">
        <v>7.9</v>
      </c>
      <c r="D2" s="108">
        <v>10</v>
      </c>
      <c r="E2" s="111" t="s">
        <v>53</v>
      </c>
    </row>
    <row r="3" spans="1:5" x14ac:dyDescent="0.2">
      <c r="A3" s="106">
        <v>2</v>
      </c>
      <c r="B3" s="109">
        <v>19.3</v>
      </c>
      <c r="C3" s="109">
        <v>9.5</v>
      </c>
      <c r="D3" s="109">
        <v>12</v>
      </c>
      <c r="E3" s="109" t="s">
        <v>53</v>
      </c>
    </row>
    <row r="4" spans="1:5" x14ac:dyDescent="0.2">
      <c r="A4" s="106">
        <v>3</v>
      </c>
      <c r="B4" s="109">
        <v>16.8</v>
      </c>
      <c r="C4" s="109">
        <v>10.7</v>
      </c>
      <c r="D4" s="109">
        <v>12</v>
      </c>
      <c r="E4" s="109" t="s">
        <v>53</v>
      </c>
    </row>
    <row r="5" spans="1:5" x14ac:dyDescent="0.2">
      <c r="A5" s="106">
        <v>4</v>
      </c>
      <c r="B5" s="109">
        <v>19.100000000000001</v>
      </c>
      <c r="C5" s="109">
        <v>9.3000000000000007</v>
      </c>
      <c r="D5" s="109">
        <v>11</v>
      </c>
      <c r="E5" s="109">
        <v>0</v>
      </c>
    </row>
    <row r="6" spans="1:5" x14ac:dyDescent="0.2">
      <c r="A6" s="106">
        <v>5</v>
      </c>
      <c r="B6" s="109">
        <v>15.8</v>
      </c>
      <c r="C6" s="109">
        <v>7.1</v>
      </c>
      <c r="D6" s="109">
        <v>10</v>
      </c>
      <c r="E6" s="112">
        <v>0</v>
      </c>
    </row>
    <row r="7" spans="1:5" x14ac:dyDescent="0.2">
      <c r="A7" s="106">
        <v>6</v>
      </c>
      <c r="B7" s="109">
        <v>19.399999999999999</v>
      </c>
      <c r="C7" s="109">
        <v>8.6</v>
      </c>
      <c r="D7" s="109">
        <v>12</v>
      </c>
      <c r="E7" s="112">
        <v>0</v>
      </c>
    </row>
    <row r="8" spans="1:5" x14ac:dyDescent="0.2">
      <c r="A8" s="106">
        <v>7</v>
      </c>
      <c r="B8" s="109">
        <v>24.5</v>
      </c>
      <c r="C8" s="109">
        <v>9.9</v>
      </c>
      <c r="D8" s="109">
        <v>13</v>
      </c>
      <c r="E8" s="112">
        <v>0</v>
      </c>
    </row>
    <row r="9" spans="1:5" x14ac:dyDescent="0.2">
      <c r="A9" s="106">
        <v>8</v>
      </c>
      <c r="B9" s="109">
        <v>26.1</v>
      </c>
      <c r="C9" s="109">
        <v>10.6</v>
      </c>
      <c r="D9" s="109">
        <v>14</v>
      </c>
      <c r="E9" s="109">
        <v>0</v>
      </c>
    </row>
    <row r="10" spans="1:5" x14ac:dyDescent="0.2">
      <c r="A10" s="106">
        <v>9</v>
      </c>
      <c r="B10" s="109">
        <v>24.9</v>
      </c>
      <c r="C10" s="109">
        <v>14.5</v>
      </c>
      <c r="D10" s="109">
        <v>15</v>
      </c>
      <c r="E10" s="112">
        <v>0</v>
      </c>
    </row>
    <row r="11" spans="1:5" x14ac:dyDescent="0.2">
      <c r="A11" s="106">
        <v>10</v>
      </c>
      <c r="B11" s="109">
        <v>19.399999999999999</v>
      </c>
      <c r="C11" s="109">
        <v>6.2</v>
      </c>
      <c r="D11" s="109">
        <v>12</v>
      </c>
      <c r="E11" s="109">
        <v>0</v>
      </c>
    </row>
    <row r="12" spans="1:5" x14ac:dyDescent="0.2">
      <c r="A12" s="106">
        <v>11</v>
      </c>
      <c r="B12" s="109">
        <v>13.5</v>
      </c>
      <c r="C12" s="109">
        <v>4.2</v>
      </c>
      <c r="D12" s="109">
        <v>10</v>
      </c>
      <c r="E12" s="112">
        <v>0</v>
      </c>
    </row>
    <row r="13" spans="1:5" x14ac:dyDescent="0.2">
      <c r="A13" s="106">
        <v>12</v>
      </c>
      <c r="B13" s="109">
        <v>17.600000000000001</v>
      </c>
      <c r="C13" s="109">
        <v>7.7</v>
      </c>
      <c r="D13" s="109">
        <v>11</v>
      </c>
      <c r="E13" s="112">
        <v>0</v>
      </c>
    </row>
    <row r="14" spans="1:5" x14ac:dyDescent="0.2">
      <c r="A14" s="106">
        <v>13</v>
      </c>
      <c r="B14" s="109">
        <v>13.5</v>
      </c>
      <c r="C14" s="109">
        <v>5.0999999999999996</v>
      </c>
      <c r="D14" s="109">
        <v>10</v>
      </c>
      <c r="E14" s="109">
        <v>0</v>
      </c>
    </row>
    <row r="15" spans="1:5" x14ac:dyDescent="0.2">
      <c r="A15" s="106">
        <v>14</v>
      </c>
      <c r="B15" s="109">
        <v>16.100000000000001</v>
      </c>
      <c r="C15" s="109">
        <v>4.8</v>
      </c>
      <c r="D15" s="109">
        <v>10</v>
      </c>
      <c r="E15" s="109">
        <v>0</v>
      </c>
    </row>
    <row r="16" spans="1:5" x14ac:dyDescent="0.2">
      <c r="A16" s="106">
        <v>15</v>
      </c>
      <c r="B16" s="109">
        <v>20.9</v>
      </c>
      <c r="C16" s="109">
        <v>9.1</v>
      </c>
      <c r="D16" s="109">
        <v>12</v>
      </c>
      <c r="E16" s="109">
        <v>0</v>
      </c>
    </row>
    <row r="17" spans="1:5" x14ac:dyDescent="0.2">
      <c r="A17" s="106">
        <v>16</v>
      </c>
      <c r="B17" s="109">
        <v>19.3</v>
      </c>
      <c r="C17" s="109">
        <v>9.1999999999999993</v>
      </c>
      <c r="D17" s="109">
        <v>13</v>
      </c>
      <c r="E17" s="112">
        <v>0</v>
      </c>
    </row>
    <row r="18" spans="1:5" x14ac:dyDescent="0.2">
      <c r="A18" s="106">
        <v>17</v>
      </c>
      <c r="B18" s="109">
        <v>21.7</v>
      </c>
      <c r="C18" s="109">
        <v>11.3</v>
      </c>
      <c r="D18" s="109">
        <v>14</v>
      </c>
      <c r="E18" s="109">
        <v>0</v>
      </c>
    </row>
    <row r="19" spans="1:5" x14ac:dyDescent="0.2">
      <c r="A19" s="106">
        <v>18</v>
      </c>
      <c r="B19" s="109">
        <v>24.8</v>
      </c>
      <c r="C19" s="109">
        <v>13.1</v>
      </c>
      <c r="D19" s="109">
        <v>15.5</v>
      </c>
      <c r="E19" s="112">
        <v>0</v>
      </c>
    </row>
    <row r="20" spans="1:5" x14ac:dyDescent="0.2">
      <c r="A20" s="106">
        <v>19</v>
      </c>
      <c r="B20" s="109">
        <v>27.7</v>
      </c>
      <c r="C20" s="109">
        <v>14</v>
      </c>
      <c r="D20" s="109">
        <v>16</v>
      </c>
      <c r="E20" s="112">
        <v>0</v>
      </c>
    </row>
    <row r="21" spans="1:5" x14ac:dyDescent="0.2">
      <c r="A21" s="106">
        <v>20</v>
      </c>
      <c r="B21" s="109"/>
      <c r="C21" s="109"/>
      <c r="D21" s="109"/>
      <c r="E21" s="112"/>
    </row>
    <row r="22" spans="1:5" x14ac:dyDescent="0.2">
      <c r="A22" s="106">
        <v>21</v>
      </c>
      <c r="B22" s="109"/>
      <c r="C22" s="109"/>
      <c r="D22" s="109"/>
      <c r="E22" s="112"/>
    </row>
    <row r="23" spans="1:5" x14ac:dyDescent="0.2">
      <c r="A23" s="106">
        <v>22</v>
      </c>
      <c r="B23" s="109"/>
      <c r="C23" s="109"/>
      <c r="D23" s="109"/>
      <c r="E23" s="109"/>
    </row>
    <row r="24" spans="1:5" x14ac:dyDescent="0.2">
      <c r="A24" s="106">
        <v>23</v>
      </c>
      <c r="B24" s="109"/>
      <c r="C24" s="109"/>
      <c r="D24" s="109"/>
      <c r="E24" s="112"/>
    </row>
    <row r="25" spans="1:5" x14ac:dyDescent="0.2">
      <c r="A25" s="106">
        <v>24</v>
      </c>
      <c r="B25" s="109"/>
      <c r="C25" s="109"/>
      <c r="D25" s="109"/>
      <c r="E25" s="112"/>
    </row>
    <row r="26" spans="1:5" x14ac:dyDescent="0.2">
      <c r="A26" s="106">
        <v>25</v>
      </c>
      <c r="B26" s="109"/>
      <c r="C26" s="109"/>
      <c r="D26" s="109"/>
      <c r="E26" s="112"/>
    </row>
    <row r="27" spans="1:5" x14ac:dyDescent="0.2">
      <c r="A27" s="106">
        <v>26</v>
      </c>
      <c r="B27" s="109"/>
      <c r="C27" s="109"/>
      <c r="D27" s="109"/>
      <c r="E27" s="109"/>
    </row>
    <row r="28" spans="1:5" x14ac:dyDescent="0.2">
      <c r="A28" s="106">
        <v>27</v>
      </c>
      <c r="B28" s="109"/>
      <c r="C28" s="109"/>
      <c r="D28" s="109"/>
      <c r="E28" s="109"/>
    </row>
    <row r="29" spans="1:5" x14ac:dyDescent="0.2">
      <c r="A29" s="106">
        <v>28</v>
      </c>
      <c r="B29" s="109"/>
      <c r="C29" s="109"/>
      <c r="D29" s="109"/>
      <c r="E29" s="112"/>
    </row>
    <row r="30" spans="1:5" x14ac:dyDescent="0.2">
      <c r="A30" s="106">
        <v>29</v>
      </c>
      <c r="B30" s="109"/>
      <c r="C30" s="109"/>
      <c r="D30" s="109"/>
      <c r="E30" s="112"/>
    </row>
    <row r="31" spans="1:5" x14ac:dyDescent="0.2">
      <c r="A31" s="106">
        <v>30</v>
      </c>
      <c r="B31" s="109"/>
      <c r="C31" s="109"/>
      <c r="D31" s="109"/>
      <c r="E31" s="109"/>
    </row>
    <row r="32" spans="1:5" x14ac:dyDescent="0.2">
      <c r="A32" s="107">
        <v>31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376.9</v>
      </c>
      <c r="C33" s="115">
        <f>SUM(C2:C32)</f>
        <v>172.79999999999998</v>
      </c>
      <c r="D33" s="115">
        <f>SUM(D2:D32)</f>
        <v>232.5</v>
      </c>
      <c r="E33" s="114">
        <f>SUM(E2:E32)</f>
        <v>0</v>
      </c>
    </row>
    <row r="34" spans="1:5" x14ac:dyDescent="0.2">
      <c r="A34" s="118" t="s">
        <v>50</v>
      </c>
      <c r="B34" s="113">
        <f>AVERAGE(B2:B32)</f>
        <v>19.836842105263155</v>
      </c>
      <c r="C34" s="113">
        <f>AVERAGE(C2:C32)</f>
        <v>9.094736842105263</v>
      </c>
      <c r="D34" s="113">
        <f>AVERAGE(D2:D32)</f>
        <v>12.236842105263158</v>
      </c>
      <c r="E34" s="116">
        <f>AVERAGE(E2:E32)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98</vt:i4>
      </vt:variant>
      <vt:variant>
        <vt:lpstr>Named Ranges</vt:lpstr>
      </vt:variant>
      <vt:variant>
        <vt:i4>1</vt:i4>
      </vt:variant>
    </vt:vector>
  </HeadingPairs>
  <TitlesOfParts>
    <vt:vector size="99" baseType="lpstr">
      <vt:lpstr>Yearly Record</vt:lpstr>
      <vt:lpstr>July 2012</vt:lpstr>
      <vt:lpstr>August 2012</vt:lpstr>
      <vt:lpstr>Sept 2012</vt:lpstr>
      <vt:lpstr>Oct 2012</vt:lpstr>
      <vt:lpstr>Nov 2012</vt:lpstr>
      <vt:lpstr>Dec 2012</vt:lpstr>
      <vt:lpstr>Jan 2013</vt:lpstr>
      <vt:lpstr>Feb 2013</vt:lpstr>
      <vt:lpstr>Mar 2013</vt:lpstr>
      <vt:lpstr>Apr 2013</vt:lpstr>
      <vt:lpstr>May 2013</vt:lpstr>
      <vt:lpstr>Jun 2013</vt:lpstr>
      <vt:lpstr>Jul 13</vt:lpstr>
      <vt:lpstr>Aug 13</vt:lpstr>
      <vt:lpstr>Sept 13</vt:lpstr>
      <vt:lpstr>Oct 13</vt:lpstr>
      <vt:lpstr>Nov 13</vt:lpstr>
      <vt:lpstr>Dec 13</vt:lpstr>
      <vt:lpstr>Jan 14</vt:lpstr>
      <vt:lpstr>Feb 14</vt:lpstr>
      <vt:lpstr>Mar 14</vt:lpstr>
      <vt:lpstr>Apr 14</vt:lpstr>
      <vt:lpstr>May 14</vt:lpstr>
      <vt:lpstr>June 14</vt:lpstr>
      <vt:lpstr>July 14</vt:lpstr>
      <vt:lpstr>Aug 14</vt:lpstr>
      <vt:lpstr>Sep 14</vt:lpstr>
      <vt:lpstr>Oct 14</vt:lpstr>
      <vt:lpstr>Nov 14</vt:lpstr>
      <vt:lpstr>Dec 14</vt:lpstr>
      <vt:lpstr>Jan 15</vt:lpstr>
      <vt:lpstr>Feb 15</vt:lpstr>
      <vt:lpstr>Mar 15</vt:lpstr>
      <vt:lpstr>April 15</vt:lpstr>
      <vt:lpstr>May 15</vt:lpstr>
      <vt:lpstr>Jun 15</vt:lpstr>
      <vt:lpstr>July 15</vt:lpstr>
      <vt:lpstr>Aug 15</vt:lpstr>
      <vt:lpstr>Sept 15</vt:lpstr>
      <vt:lpstr>Oct 15</vt:lpstr>
      <vt:lpstr>Nov15</vt:lpstr>
      <vt:lpstr>Dec15</vt:lpstr>
      <vt:lpstr>Jan16</vt:lpstr>
      <vt:lpstr>Feb16</vt:lpstr>
      <vt:lpstr>Mar 16</vt:lpstr>
      <vt:lpstr>April16</vt:lpstr>
      <vt:lpstr>May 16</vt:lpstr>
      <vt:lpstr>June 16</vt:lpstr>
      <vt:lpstr>July 16</vt:lpstr>
      <vt:lpstr>Aug 16</vt:lpstr>
      <vt:lpstr>Sep 16</vt:lpstr>
      <vt:lpstr>Oct 16</vt:lpstr>
      <vt:lpstr>Nov 2016</vt:lpstr>
      <vt:lpstr>dec16</vt:lpstr>
      <vt:lpstr>jan17</vt:lpstr>
      <vt:lpstr>February 2017</vt:lpstr>
      <vt:lpstr>March 2017</vt:lpstr>
      <vt:lpstr>April 2017</vt:lpstr>
      <vt:lpstr>May 17</vt:lpstr>
      <vt:lpstr>June 2017</vt:lpstr>
      <vt:lpstr>July 2017</vt:lpstr>
      <vt:lpstr>August 2017</vt:lpstr>
      <vt:lpstr>September 2017</vt:lpstr>
      <vt:lpstr>October 2017</vt:lpstr>
      <vt:lpstr>November 2017</vt:lpstr>
      <vt:lpstr>December 2017</vt:lpstr>
      <vt:lpstr>January 2018</vt:lpstr>
      <vt:lpstr>February 2018</vt:lpstr>
      <vt:lpstr>March 2018</vt:lpstr>
      <vt:lpstr>April 2018</vt:lpstr>
      <vt:lpstr>May2018</vt:lpstr>
      <vt:lpstr>June 2018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February 2019</vt:lpstr>
      <vt:lpstr>March 2019</vt:lpstr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  <vt:lpstr>2018-19 summary</vt:lpstr>
      <vt:lpstr>January 2020</vt:lpstr>
      <vt:lpstr>February 2020</vt:lpstr>
      <vt:lpstr>March 2020</vt:lpstr>
      <vt:lpstr>April 2020</vt:lpstr>
      <vt:lpstr>monthly template</vt:lpstr>
      <vt:lpstr>May 2020</vt:lpstr>
      <vt:lpstr>'June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 Gardener01</dc:creator>
  <cp:lastModifiedBy>Tom Gilliford</cp:lastModifiedBy>
  <cp:lastPrinted>2019-07-04T14:29:00Z</cp:lastPrinted>
  <dcterms:created xsi:type="dcterms:W3CDTF">2006-02-19T15:20:21Z</dcterms:created>
  <dcterms:modified xsi:type="dcterms:W3CDTF">2021-02-19T14:35:25Z</dcterms:modified>
</cp:coreProperties>
</file>